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8330" windowHeight="7710" tabRatio="837" firstSheet="1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3">'3.Приложение 2_ГД-II'!$A$1:$P$47</definedName>
    <definedName name="_xlnm.Print_Area" localSheetId="4">'4.Приложение 2_НД-I'!$A$1:$AD$169</definedName>
    <definedName name="_xlnm.Print_Area" localSheetId="9">'9.Приложение 3_ГДОбж'!$A$1:$BG$58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44525"/>
</workbook>
</file>

<file path=xl/calcChain.xml><?xml version="1.0" encoding="utf-8"?>
<calcChain xmlns="http://schemas.openxmlformats.org/spreadsheetml/2006/main">
  <c r="AE11" i="10" l="1"/>
  <c r="G119" i="5" l="1"/>
  <c r="H119" i="5" s="1"/>
  <c r="J119" i="5"/>
  <c r="O119" i="5" l="1"/>
  <c r="L73" i="1"/>
  <c r="C73" i="1" l="1"/>
  <c r="E73" i="1"/>
  <c r="S73" i="1"/>
  <c r="Q73" i="1"/>
  <c r="P73" i="1"/>
  <c r="O73" i="1"/>
  <c r="N73" i="1"/>
  <c r="M73" i="1"/>
  <c r="K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/>
  <c r="J48" i="1"/>
  <c r="H49" i="1"/>
  <c r="I49" i="1"/>
  <c r="R49" i="1" s="1"/>
  <c r="J49" i="1"/>
  <c r="H50" i="1"/>
  <c r="I50" i="1"/>
  <c r="R50" i="1" s="1"/>
  <c r="J50" i="1"/>
  <c r="R48" i="1" l="1"/>
  <c r="C116" i="5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O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O59" i="5" s="1"/>
  <c r="J59" i="5"/>
  <c r="U59" i="5"/>
  <c r="G60" i="5"/>
  <c r="H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O67" i="5" s="1"/>
  <c r="J67" i="5"/>
  <c r="U67" i="5"/>
  <c r="G68" i="5"/>
  <c r="H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O75" i="5" s="1"/>
  <c r="J75" i="5"/>
  <c r="U75" i="5"/>
  <c r="G76" i="5"/>
  <c r="H76" i="5" s="1"/>
  <c r="J76" i="5"/>
  <c r="U76" i="5"/>
  <c r="G77" i="5"/>
  <c r="H77" i="5" s="1"/>
  <c r="J77" i="5"/>
  <c r="U77" i="5"/>
  <c r="G78" i="5"/>
  <c r="H78" i="5"/>
  <c r="J78" i="5"/>
  <c r="U78" i="5"/>
  <c r="G79" i="5"/>
  <c r="H79" i="5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O83" i="5" s="1"/>
  <c r="J83" i="5"/>
  <c r="U83" i="5"/>
  <c r="G84" i="5"/>
  <c r="H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O98" i="5" s="1"/>
  <c r="J98" i="5"/>
  <c r="U98" i="5"/>
  <c r="G99" i="5"/>
  <c r="H99" i="5" s="1"/>
  <c r="J99" i="5"/>
  <c r="U99" i="5"/>
  <c r="G100" i="5"/>
  <c r="H100" i="5" s="1"/>
  <c r="O100" i="5" s="1"/>
  <c r="J100" i="5"/>
  <c r="U100" i="5"/>
  <c r="G101" i="5"/>
  <c r="H101" i="5" s="1"/>
  <c r="J101" i="5"/>
  <c r="U101" i="5"/>
  <c r="G102" i="5"/>
  <c r="H102" i="5" s="1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O106" i="5" s="1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O114" i="5" s="1"/>
  <c r="J114" i="5"/>
  <c r="U114" i="5"/>
  <c r="G115" i="5"/>
  <c r="H115" i="5" s="1"/>
  <c r="O115" i="5" s="1"/>
  <c r="J115" i="5"/>
  <c r="U115" i="5"/>
  <c r="O107" i="5" l="1"/>
  <c r="O92" i="5"/>
  <c r="O82" i="5"/>
  <c r="O76" i="5"/>
  <c r="O66" i="5"/>
  <c r="O60" i="5"/>
  <c r="O50" i="5"/>
  <c r="O44" i="5"/>
  <c r="O34" i="5"/>
  <c r="O28" i="5"/>
  <c r="O18" i="5"/>
  <c r="O99" i="5"/>
  <c r="O94" i="5"/>
  <c r="O90" i="5"/>
  <c r="O84" i="5"/>
  <c r="O74" i="5"/>
  <c r="O68" i="5"/>
  <c r="O58" i="5"/>
  <c r="O52" i="5"/>
  <c r="O42" i="5"/>
  <c r="O36" i="5"/>
  <c r="O26" i="5"/>
  <c r="O20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L17" i="4" s="1"/>
  <c r="P17" i="4"/>
  <c r="E18" i="4"/>
  <c r="F18" i="4"/>
  <c r="P18" i="4"/>
  <c r="E19" i="4"/>
  <c r="F19" i="4"/>
  <c r="P19" i="4"/>
  <c r="J10" i="3"/>
  <c r="J9" i="3"/>
  <c r="K9" i="3" s="1"/>
  <c r="J8" i="3"/>
  <c r="K8" i="3" s="1"/>
  <c r="L19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R16" i="9" s="1"/>
  <c r="W16" i="9"/>
  <c r="X16" i="9"/>
  <c r="Z16" i="9"/>
  <c r="AA16" i="9"/>
  <c r="BC16" i="9" s="1"/>
  <c r="AB16" i="9"/>
  <c r="BD16" i="9" s="1"/>
  <c r="AC16" i="9"/>
  <c r="Y16" i="9" s="1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BM14" i="7" s="1"/>
  <c r="AH14" i="7"/>
  <c r="BN14" i="7" s="1"/>
  <c r="AI14" i="7"/>
  <c r="AJ14" i="7"/>
  <c r="U15" i="7"/>
  <c r="V15" i="7"/>
  <c r="W15" i="7"/>
  <c r="X15" i="7"/>
  <c r="Y15" i="7"/>
  <c r="Z15" i="7"/>
  <c r="AA15" i="7"/>
  <c r="AC15" i="7"/>
  <c r="AD15" i="7"/>
  <c r="AE15" i="7"/>
  <c r="BK15" i="7" s="1"/>
  <c r="AF15" i="7"/>
  <c r="AG15" i="7"/>
  <c r="AH15" i="7"/>
  <c r="BN15" i="7" s="1"/>
  <c r="AI15" i="7"/>
  <c r="AJ15" i="7"/>
  <c r="U16" i="7"/>
  <c r="V16" i="7"/>
  <c r="W16" i="7"/>
  <c r="X16" i="7"/>
  <c r="Y16" i="7"/>
  <c r="Z16" i="7"/>
  <c r="AA16" i="7"/>
  <c r="AC16" i="7"/>
  <c r="AD16" i="7"/>
  <c r="AE16" i="7"/>
  <c r="AF16" i="7"/>
  <c r="AG16" i="7"/>
  <c r="AH16" i="7"/>
  <c r="AI16" i="7"/>
  <c r="AJ16" i="7"/>
  <c r="U17" i="7"/>
  <c r="V17" i="7"/>
  <c r="W17" i="7"/>
  <c r="X17" i="7"/>
  <c r="Y17" i="7"/>
  <c r="Z17" i="7"/>
  <c r="AA17" i="7"/>
  <c r="AC17" i="7"/>
  <c r="BI17" i="7" s="1"/>
  <c r="AD17" i="7"/>
  <c r="AE17" i="7"/>
  <c r="BK17" i="7" s="1"/>
  <c r="AF17" i="7"/>
  <c r="BL17" i="7" s="1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M15" i="7" l="1"/>
  <c r="BO15" i="7"/>
  <c r="BH15" i="7" s="1"/>
  <c r="BO14" i="7"/>
  <c r="BJ15" i="7"/>
  <c r="BJ16" i="7"/>
  <c r="BN16" i="7"/>
  <c r="BL15" i="7"/>
  <c r="BL14" i="7"/>
  <c r="BL16" i="7"/>
  <c r="BI15" i="7"/>
  <c r="R17" i="9"/>
  <c r="Y17" i="9"/>
  <c r="BB16" i="9"/>
  <c r="BG16" i="9"/>
  <c r="BE16" i="9"/>
  <c r="BA16" i="9" s="1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BH17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H18" i="7" s="1"/>
  <c r="BI16" i="7"/>
  <c r="BI14" i="7"/>
  <c r="BH14" i="7" s="1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BH16" i="7" l="1"/>
  <c r="BA17" i="9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 s="1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C7" i="10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R10" i="9" s="1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R15" i="9" s="1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J73" i="1" s="1"/>
  <c r="H13" i="1"/>
  <c r="H73" i="1" s="1"/>
  <c r="K11" i="3"/>
  <c r="J12" i="3"/>
  <c r="K12" i="3" s="1"/>
  <c r="J13" i="3"/>
  <c r="J31" i="3" s="1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R12" i="9" l="1"/>
  <c r="R14" i="9"/>
  <c r="R13" i="9"/>
  <c r="R11" i="9"/>
  <c r="R9" i="9"/>
  <c r="I13" i="1"/>
  <c r="I73" i="1" s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BG13" i="9" s="1"/>
  <c r="AD13" i="9"/>
  <c r="BF13" i="9" s="1"/>
  <c r="AC13" i="9"/>
  <c r="AB13" i="9"/>
  <c r="BD13" i="9" s="1"/>
  <c r="AA13" i="9"/>
  <c r="BC13" i="9" s="1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Z10" i="9"/>
  <c r="BB10" i="9" s="1"/>
  <c r="AE9" i="9"/>
  <c r="AD9" i="9"/>
  <c r="AC9" i="9"/>
  <c r="AB9" i="9"/>
  <c r="AA9" i="9"/>
  <c r="BC9" i="9" s="1"/>
  <c r="Z9" i="9"/>
  <c r="BF9" i="9"/>
  <c r="AZ8" i="9"/>
  <c r="AY8" i="9"/>
  <c r="M28" i="3" s="1"/>
  <c r="AX8" i="9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T17" i="6" s="1"/>
  <c r="G17" i="6"/>
  <c r="X16" i="6"/>
  <c r="H16" i="6"/>
  <c r="G16" i="6"/>
  <c r="T16" i="6"/>
  <c r="X15" i="6"/>
  <c r="H15" i="6"/>
  <c r="T15" i="6" s="1"/>
  <c r="X14" i="6"/>
  <c r="H14" i="6"/>
  <c r="G14" i="6"/>
  <c r="G27" i="6" s="1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R58" i="3" s="1"/>
  <c r="Q55" i="3"/>
  <c r="F55" i="3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F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T8" i="9"/>
  <c r="U8" i="9"/>
  <c r="W8" i="9"/>
  <c r="T31" i="7"/>
  <c r="T35" i="7"/>
  <c r="T39" i="7"/>
  <c r="T43" i="7"/>
  <c r="T47" i="7"/>
  <c r="V27" i="3"/>
  <c r="P55" i="3" l="1"/>
  <c r="P31" i="3"/>
  <c r="X27" i="6"/>
  <c r="H27" i="6"/>
  <c r="T14" i="6"/>
  <c r="T27" i="6" s="1"/>
  <c r="AD8" i="7"/>
  <c r="N52" i="3"/>
  <c r="R13" i="1"/>
  <c r="R73" i="1" s="1"/>
  <c r="Y14" i="9"/>
  <c r="Y13" i="9"/>
  <c r="BC10" i="9"/>
  <c r="BA10" i="9" s="1"/>
  <c r="Y10" i="9"/>
  <c r="BD15" i="9"/>
  <c r="BA15" i="9" s="1"/>
  <c r="Y15" i="9"/>
  <c r="Y9" i="9"/>
  <c r="BA13" i="9"/>
  <c r="Y12" i="9"/>
  <c r="Y11" i="9"/>
  <c r="AM8" i="9"/>
  <c r="K8" i="9"/>
  <c r="M25" i="3"/>
  <c r="AT8" i="9"/>
  <c r="O25" i="3"/>
  <c r="L25" i="3" s="1"/>
  <c r="AF8" i="9"/>
  <c r="D25" i="3"/>
  <c r="K25" i="3" s="1"/>
  <c r="D8" i="9"/>
  <c r="L28" i="3"/>
  <c r="N28" i="3" s="1"/>
  <c r="AB8" i="9"/>
  <c r="BB35" i="9"/>
  <c r="V36" i="3"/>
  <c r="L19" i="3"/>
  <c r="N19" i="3" s="1"/>
  <c r="K55" i="3"/>
  <c r="E27" i="4"/>
  <c r="P27" i="4"/>
  <c r="L25" i="4"/>
  <c r="J116" i="5"/>
  <c r="J123" i="5" s="1"/>
  <c r="D55" i="3"/>
  <c r="O117" i="5"/>
  <c r="O121" i="5"/>
  <c r="L16" i="4"/>
  <c r="L21" i="4"/>
  <c r="L23" i="4"/>
  <c r="AB32" i="7"/>
  <c r="AB39" i="7"/>
  <c r="AB44" i="7"/>
  <c r="BD9" i="9"/>
  <c r="BD8" i="9" s="1"/>
  <c r="AB13" i="7"/>
  <c r="BI13" i="7"/>
  <c r="BH13" i="7" s="1"/>
  <c r="AB41" i="7"/>
  <c r="BI41" i="7"/>
  <c r="BH41" i="7" s="1"/>
  <c r="D10" i="3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M10" i="3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R8" i="9" s="1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P58" i="3" l="1"/>
  <c r="BO8" i="7"/>
  <c r="AB8" i="7"/>
  <c r="BA14" i="9"/>
  <c r="BA12" i="9"/>
  <c r="BA11" i="9"/>
  <c r="Y8" i="9"/>
  <c r="BA9" i="9"/>
  <c r="O31" i="3"/>
  <c r="D31" i="3"/>
  <c r="D58" i="3" s="1"/>
  <c r="M31" i="3"/>
  <c r="M58" i="3" s="1"/>
  <c r="V25" i="3"/>
  <c r="N25" i="3"/>
  <c r="V19" i="3"/>
  <c r="O116" i="5"/>
  <c r="O123" i="5" s="1"/>
  <c r="BG8" i="9"/>
  <c r="BH38" i="7"/>
  <c r="BH30" i="7"/>
  <c r="BH31" i="7"/>
  <c r="V54" i="3"/>
  <c r="BM8" i="7"/>
  <c r="BH44" i="7"/>
  <c r="L10" i="3"/>
  <c r="L31" i="3" s="1"/>
  <c r="N31" i="3" s="1"/>
  <c r="K10" i="3"/>
  <c r="K31" i="3" s="1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11" i="7"/>
  <c r="BH8" i="7" l="1"/>
  <c r="BA8" i="9"/>
  <c r="K58" i="3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<sst xmlns="http://schemas.openxmlformats.org/spreadsheetml/2006/main" count="1255" uniqueCount="789">
  <si>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</si>
  <si>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</si>
  <si>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</si>
  <si>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</si>
  <si>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</si>
  <si>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</si>
  <si>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</si>
  <si>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</si>
  <si>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</si>
  <si>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</si>
  <si>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</si>
  <si>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</si>
  <si>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</si>
  <si>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</si>
  <si>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</si>
  <si>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</si>
  <si>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</si>
  <si>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</si>
  <si>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</si>
  <si>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</si>
  <si>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</si>
  <si>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</si>
  <si>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</si>
  <si>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</si>
  <si>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</si>
  <si>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</si>
  <si>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</si>
  <si>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</si>
  <si>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</si>
  <si>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</si>
  <si>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</si>
  <si>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</si>
  <si>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</si>
  <si>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</si>
  <si>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</si>
  <si>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</si>
  <si>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</si>
  <si>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</si>
  <si>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</si>
  <si>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</si>
  <si>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</si>
  <si>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</si>
  <si>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</si>
  <si>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</si>
  <si>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</si>
  <si>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</si>
  <si>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</si>
  <si>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</si>
  <si>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</si>
  <si>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</si>
  <si>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</si>
  <si>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</si>
  <si>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</si>
  <si>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</si>
  <si>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</si>
  <si>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</si>
  <si>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</si>
  <si>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</si>
  <si>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</si>
  <si>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</si>
  <si>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</si>
  <si>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</si>
  <si>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</si>
  <si>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</si>
  <si>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</si>
  <si>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</si>
  <si>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</si>
  <si>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</si>
  <si>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</si>
  <si>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</si>
  <si>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</si>
  <si>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</si>
  <si>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</si>
  <si>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</si>
  <si>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</si>
  <si>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</si>
  <si>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</si>
  <si>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</si>
  <si>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</si>
  <si>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</si>
  <si>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</si>
  <si>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</si>
  <si>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</si>
  <si>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</si>
  <si>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</si>
  <si>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</si>
  <si>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</si>
  <si>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</si>
  <si>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</si>
  <si>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</si>
  <si>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</si>
  <si>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</si>
  <si>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</si>
  <si>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</si>
  <si>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</si>
  <si>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</si>
  <si>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</si>
  <si>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</si>
  <si>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</si>
  <si>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</si>
  <si>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</si>
  <si>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</si>
  <si>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</si>
  <si>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</si>
  <si>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</si>
  <si>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</si>
  <si>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</si>
  <si>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</si>
  <si>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</si>
  <si>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</si>
  <si>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</si>
  <si>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</si>
  <si>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</si>
  <si>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</si>
  <si>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</si>
  <si>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</si>
  <si>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</si>
  <si>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</si>
  <si>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</si>
  <si>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</si>
  <si>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</si>
  <si>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</si>
  <si>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</si>
  <si>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</si>
  <si>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</si>
  <si>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</si>
  <si>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</si>
  <si>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</si>
  <si>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</si>
  <si>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</si>
  <si>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</si>
  <si>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</si>
  <si>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</si>
  <si>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</si>
  <si>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</si>
  <si>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</si>
  <si>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</si>
  <si>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</si>
  <si>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</si>
  <si>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</si>
  <si>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</si>
  <si>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</si>
  <si>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</si>
  <si>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</si>
  <si>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</si>
  <si>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</si>
  <si>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</si>
  <si>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</si>
  <si>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</si>
  <si>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</si>
  <si>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</si>
  <si>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</si>
  <si>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</si>
  <si>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</si>
  <si>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</si>
  <si>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</si>
  <si>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</si>
  <si>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</si>
  <si>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</si>
  <si>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</si>
  <si>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</si>
  <si>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</si>
  <si>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</si>
  <si>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</si>
  <si>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</si>
  <si>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</si>
  <si>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</si>
  <si>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</si>
  <si>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</si>
  <si>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</si>
  <si>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</si>
  <si>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</si>
  <si>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</si>
  <si>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</si>
  <si>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</si>
  <si>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</si>
  <si>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</si>
  <si>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</si>
  <si>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</si>
  <si>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</si>
  <si>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</si>
  <si>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</si>
  <si>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</si>
  <si>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</si>
  <si>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</si>
  <si>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</si>
  <si>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</si>
  <si>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</si>
  <si>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</si>
  <si>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</si>
  <si>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</si>
  <si>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</si>
  <si>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</si>
  <si>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</si>
  <si>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</si>
  <si>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</si>
  <si>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</si>
  <si>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</si>
  <si>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</si>
  <si>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</si>
  <si>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</si>
  <si>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</si>
  <si>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</si>
  <si>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</si>
  <si>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</si>
  <si>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</si>
  <si>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</si>
  <si>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</si>
  <si>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</si>
  <si>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</si>
  <si>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</si>
  <si>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</si>
  <si>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</si>
  <si>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</si>
  <si>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</si>
  <si>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</si>
  <si>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</si>
  <si>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</si>
  <si>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</si>
  <si>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</si>
  <si>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</si>
  <si>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</si>
  <si>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</si>
  <si>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</si>
  <si>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</si>
  <si>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</si>
  <si>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</si>
  <si>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</si>
  <si>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</si>
  <si>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</si>
  <si>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</si>
  <si>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</si>
  <si>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</si>
  <si>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</si>
  <si>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</si>
  <si>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</si>
  <si>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</si>
  <si>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</si>
  <si>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</si>
  <si>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</si>
  <si>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</si>
  <si>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</si>
  <si>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</si>
  <si>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</si>
  <si>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</si>
  <si>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</si>
  <si>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</si>
  <si>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</si>
  <si>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</si>
  <si>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</si>
  <si>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</si>
  <si>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</si>
  <si>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</si>
  <si>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</si>
  <si>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</si>
  <si>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</si>
  <si>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</si>
  <si>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</si>
  <si>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</si>
  <si>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</si>
  <si>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</si>
  <si>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</si>
  <si>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</si>
  <si>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</si>
  <si>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</si>
  <si>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</si>
  <si>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</si>
  <si>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</si>
  <si>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</si>
  <si>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</si>
  <si>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</si>
  <si>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</si>
  <si>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</si>
  <si>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</si>
  <si>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</si>
  <si>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</si>
  <si>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</si>
  <si>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</si>
  <si>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</si>
  <si>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</si>
  <si>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</si>
  <si>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</si>
  <si>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</si>
  <si>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</si>
  <si>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</si>
  <si>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</si>
  <si>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</si>
  <si>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</si>
  <si>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</si>
  <si>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</si>
  <si>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</si>
  <si>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</si>
  <si>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</si>
  <si>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</si>
  <si>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</si>
  <si>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</si>
  <si>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</si>
  <si>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</si>
  <si>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</si>
  <si>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</si>
  <si>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</si>
  <si>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</si>
  <si>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</si>
  <si>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</si>
  <si>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</si>
  <si>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</si>
  <si>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</si>
  <si>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</si>
  <si>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</si>
  <si>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</si>
  <si>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</si>
  <si>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</si>
  <si>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</si>
  <si>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</si>
  <si>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</si>
  <si>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</si>
  <si>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</si>
  <si>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</si>
  <si>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</si>
  <si>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</si>
  <si>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</si>
  <si>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</si>
  <si>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</si>
  <si>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</si>
  <si>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</si>
  <si>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</si>
  <si>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</si>
  <si>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</si>
  <si>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</si>
  <si>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</si>
  <si>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</si>
  <si>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</si>
  <si>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</si>
  <si>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</si>
  <si>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</si>
  <si>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</si>
  <si>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</si>
  <si>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</si>
  <si>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</si>
  <si>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</si>
  <si>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</si>
  <si>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</si>
  <si>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</si>
  <si>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</si>
  <si>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</si>
  <si>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</si>
  <si>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</si>
  <si>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</si>
  <si>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</si>
  <si>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</si>
  <si>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</si>
  <si>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</si>
  <si>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</si>
  <si>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</si>
  <si>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</si>
  <si>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</si>
  <si>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</si>
  <si>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</si>
  <si>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</si>
  <si>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</si>
  <si>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</si>
  <si>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</si>
  <si>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</si>
  <si>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</si>
  <si>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</si>
  <si>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</si>
  <si>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</si>
  <si>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</si>
  <si>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</si>
  <si>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</si>
  <si>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</si>
  <si>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</si>
  <si>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</si>
  <si>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>9а</t>
  </si>
  <si>
    <t>9б</t>
  </si>
  <si>
    <t>9в</t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</si>
  <si>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</si>
  <si>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</si>
  <si>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</si>
  <si>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</si>
  <si>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</si>
  <si>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</si>
  <si>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</si>
  <si>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</si>
  <si>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</si>
  <si>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</si>
  <si>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</si>
  <si>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</si>
  <si>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</si>
  <si>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</si>
  <si>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</si>
  <si>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</si>
  <si>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</si>
  <si>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</si>
  <si>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</si>
  <si>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</si>
  <si>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</si>
  <si>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</si>
  <si>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</si>
  <si>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</si>
  <si>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</si>
  <si>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</si>
  <si>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</si>
  <si>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</si>
  <si>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</si>
  <si>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</si>
  <si>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</si>
  <si>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</si>
  <si>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</si>
  <si>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</si>
  <si>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</si>
  <si>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</si>
  <si>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</si>
  <si>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</si>
  <si>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</si>
  <si>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</si>
  <si>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</si>
  <si>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</si>
  <si>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</si>
  <si>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</si>
  <si>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</si>
  <si>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</si>
  <si>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</si>
  <si>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</si>
  <si>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</si>
  <si>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</si>
  <si>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</si>
  <si>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</si>
  <si>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</si>
  <si>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</si>
  <si>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</si>
  <si>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</si>
  <si>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</si>
  <si>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</si>
  <si>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</si>
  <si>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</si>
  <si>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</si>
  <si>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</si>
  <si>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</si>
  <si>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</si>
  <si>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</si>
  <si>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</si>
  <si>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</si>
  <si>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</si>
  <si>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</si>
  <si>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</si>
  <si>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</si>
  <si>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</si>
  <si>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</si>
  <si>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</si>
  <si>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</si>
  <si>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</si>
  <si>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</si>
  <si>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</si>
  <si>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</si>
  <si>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</si>
  <si>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</si>
  <si>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</si>
  <si>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</si>
  <si>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</si>
  <si>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</si>
  <si>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</si>
  <si>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</si>
  <si>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</si>
  <si>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</si>
  <si>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</si>
  <si>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</si>
  <si>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</si>
  <si>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</si>
  <si>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</si>
  <si>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</si>
  <si>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</si>
  <si>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</si>
  <si>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</si>
  <si>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</si>
  <si>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</si>
  <si>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</si>
  <si>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</si>
  <si>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</si>
  <si>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</si>
  <si>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</si>
  <si>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</si>
  <si>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</si>
  <si>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</si>
  <si>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</si>
  <si>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</si>
  <si>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</si>
  <si>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</si>
  <si>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</si>
  <si>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</si>
  <si>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</si>
  <si>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</si>
  <si>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</si>
  <si>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</si>
  <si>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</si>
  <si>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</si>
  <si>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</si>
  <si>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</si>
  <si>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</si>
  <si>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</si>
  <si>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</si>
  <si>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</si>
  <si>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</si>
  <si>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</si>
  <si>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</si>
  <si>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</si>
  <si>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</si>
  <si>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</si>
  <si>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</si>
  <si>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</si>
  <si>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</si>
  <si>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</si>
  <si>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</si>
  <si>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</si>
  <si>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</si>
  <si>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</si>
  <si>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</si>
  <si>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</si>
  <si>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</si>
  <si>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</si>
  <si>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</si>
  <si>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</si>
  <si>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</si>
  <si>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</si>
  <si>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</si>
  <si>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</si>
  <si>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</si>
  <si>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</si>
  <si>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</si>
  <si>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</si>
  <si>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</si>
  <si>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</si>
  <si>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</si>
  <si>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</si>
  <si>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</si>
  <si>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</si>
  <si>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</si>
  <si>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</si>
  <si>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</si>
  <si>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</si>
  <si>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</si>
  <si>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</si>
  <si>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</si>
  <si>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</si>
  <si>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</si>
  <si>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</si>
  <si>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</si>
  <si>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</si>
  <si>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</si>
  <si>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</si>
  <si>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</si>
  <si>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</si>
  <si>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</si>
  <si>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</si>
  <si>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</si>
  <si>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</si>
  <si>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</si>
  <si>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</si>
  <si>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</si>
  <si>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</si>
  <si>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</si>
  <si>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</si>
  <si>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</si>
  <si>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</si>
  <si>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</si>
  <si>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</si>
  <si>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</si>
  <si>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</si>
  <si>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</si>
  <si>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</si>
  <si>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</si>
  <si>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</si>
  <si>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</si>
  <si>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</si>
  <si>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</si>
  <si>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</si>
  <si>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</si>
  <si>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</si>
  <si>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</si>
  <si>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</si>
  <si>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</si>
  <si>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</si>
  <si>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</si>
  <si>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</si>
  <si>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</si>
  <si>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</si>
  <si>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</si>
  <si>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</si>
  <si>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</si>
  <si>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</si>
  <si>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</si>
  <si>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</si>
  <si>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</si>
  <si>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</si>
  <si>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</si>
  <si>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</si>
  <si>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</si>
  <si>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</si>
  <si>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</si>
  <si>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</si>
  <si>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</si>
  <si>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</si>
  <si>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</si>
  <si>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</si>
  <si>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</si>
  <si>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</si>
  <si>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</si>
  <si>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</si>
  <si>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</si>
  <si>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</si>
  <si>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</si>
  <si>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</si>
  <si>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</si>
  <si>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</si>
  <si>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</si>
  <si>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</si>
  <si>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</si>
  <si>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</si>
  <si>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</si>
  <si>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</si>
  <si>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</si>
  <si>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</si>
  <si>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</si>
  <si>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</si>
  <si>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</si>
  <si>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</si>
  <si>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</si>
  <si>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</si>
  <si>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</si>
  <si>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</si>
  <si>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</si>
  <si>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</si>
  <si>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</si>
  <si>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</si>
  <si>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</si>
  <si>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</si>
  <si>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</si>
  <si>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</si>
  <si>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</si>
  <si>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</si>
  <si>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</si>
  <si>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</si>
  <si>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</si>
  <si>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</si>
  <si>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</si>
  <si>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</si>
  <si>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</si>
  <si>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</si>
  <si>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</si>
  <si>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</si>
  <si>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</si>
  <si>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</si>
  <si>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</si>
  <si>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</si>
  <si>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</si>
  <si>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</si>
  <si>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</si>
  <si>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</si>
  <si>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</si>
  <si>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</si>
  <si>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</si>
  <si>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</si>
  <si>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</si>
  <si>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</si>
  <si>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</si>
  <si>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</si>
  <si>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</si>
  <si>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</si>
  <si>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</si>
  <si>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</si>
  <si>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</si>
  <si>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</si>
  <si>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</si>
  <si>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</si>
  <si>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</si>
  <si>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</si>
  <si>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</si>
  <si>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</si>
  <si>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</si>
  <si>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</si>
  <si>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</si>
  <si>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</si>
  <si>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</si>
  <si>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</si>
  <si>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</si>
  <si>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</si>
  <si>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</si>
  <si>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</si>
  <si>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</si>
  <si>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</si>
  <si>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</si>
  <si>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</si>
  <si>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</si>
  <si>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</si>
  <si>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</si>
  <si>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</si>
  <si>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</si>
  <si>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</si>
  <si>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</si>
  <si>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</si>
  <si>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</si>
  <si>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</si>
  <si>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</si>
  <si>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</si>
  <si>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</si>
  <si>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</si>
  <si>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</si>
  <si>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</si>
  <si>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</si>
  <si>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</si>
  <si>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</si>
  <si>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</si>
  <si>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</si>
  <si>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</si>
  <si>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</si>
  <si>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</si>
  <si>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</si>
  <si>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</si>
  <si>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</si>
  <si>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</si>
  <si>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</si>
  <si>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</si>
  <si>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</si>
  <si>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</si>
  <si>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</si>
  <si>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</si>
  <si>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</si>
  <si>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</si>
  <si>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</si>
  <si>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</si>
  <si>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</si>
  <si>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>Веселина Кашикова</t>
  </si>
  <si>
    <t>Деян Събев</t>
  </si>
  <si>
    <t>Пламен Александров</t>
  </si>
  <si>
    <t>Мария Дановска</t>
  </si>
  <si>
    <t>Васка Халачева</t>
  </si>
  <si>
    <t>Кирил Димов</t>
  </si>
  <si>
    <t>Йорданка Янкова</t>
  </si>
  <si>
    <t>Георги Милушев</t>
  </si>
  <si>
    <t>Габриел Русев</t>
  </si>
  <si>
    <t>Справка за дейността на съдиите в ОС гр. КЪРДЖАЛИ през 12 месеца на 2020 г. (ГРАЖДАНСКИ  И ТЪРГОВСКИ ДЕЛА)</t>
  </si>
  <si>
    <t>Дата: 21.01.2021</t>
  </si>
  <si>
    <t>Съставил:           /К.Тодорова/</t>
  </si>
  <si>
    <t>Телефон: 036162703</t>
  </si>
  <si>
    <t>Съдебен администратор:                      /С.Милушева/</t>
  </si>
  <si>
    <t>Административен ръководител:                           /В.Кашикова/</t>
  </si>
  <si>
    <t>КЪРДЖАЛИ</t>
  </si>
  <si>
    <t>месеца на 2020 г.</t>
  </si>
  <si>
    <t>Съставил:                   /К.Тодорова/</t>
  </si>
  <si>
    <t>Град: Кърджали</t>
  </si>
  <si>
    <t>Съдебен администратор:                            /С.Милушева/</t>
  </si>
  <si>
    <t>Административен ръководител:                         /В.Кашикова/</t>
  </si>
  <si>
    <t>Ардино</t>
  </si>
  <si>
    <t>Крумовград</t>
  </si>
  <si>
    <t>Кърджали</t>
  </si>
  <si>
    <t>Момчилград</t>
  </si>
  <si>
    <t>Хасково</t>
  </si>
  <si>
    <t>Смолян</t>
  </si>
  <si>
    <t>Съставил:                       /К.Тодорова/</t>
  </si>
  <si>
    <t>Съдебен администратор:                       /С.Милушева/</t>
  </si>
  <si>
    <t>Административен ръководител:                          /В.Кашикова/</t>
  </si>
  <si>
    <t>Съставил:               /К.Тодорова/</t>
  </si>
  <si>
    <t>Дата: 27.01.2021</t>
  </si>
  <si>
    <t>Съдебен администратор:                    /С.Милушева/</t>
  </si>
  <si>
    <t>Справка за дейността на съдиите в ОС гр. КЪРДЖАЛИ през 12 месеца на 2020 г. (НАКАЗАТЕЛНИ ДЕЛА)</t>
  </si>
  <si>
    <t>Съставил:                    /К.Тодорова/</t>
  </si>
  <si>
    <t>Съдебен администратор:                     /С.Милушева/</t>
  </si>
  <si>
    <t>Административен ръководител:                        /В.Кашикова/</t>
  </si>
  <si>
    <t>Съставил:          /К.Тодорова/</t>
  </si>
  <si>
    <t>Телефон: 036262703</t>
  </si>
  <si>
    <t>месеца  на  2020 г.</t>
  </si>
  <si>
    <t>Административен ръководител:                            /В.Кашикова/</t>
  </si>
  <si>
    <t>Съд.администратор:                            /С.Милушева/</t>
  </si>
  <si>
    <t>Изготвил:                         /К.Тодорова/</t>
  </si>
  <si>
    <t>e-mail: okrsad_kj@mail.bg</t>
  </si>
  <si>
    <t xml:space="preserve">Справка за резултатите от върнати обжалвани и протестирани НАКАЗАТЕЛНИ дела на съдиите 
от ОКРЪЖЕН СЪД гр. КЪРДЖАЛИ през 12 месеца на 2020 г. </t>
  </si>
  <si>
    <t>Дата: 21.01.2020</t>
  </si>
  <si>
    <t>Съставил:       /К.Тодорова/</t>
  </si>
  <si>
    <t>Административен ръководител:                       /В.Кашикова/</t>
  </si>
  <si>
    <t xml:space="preserve">Справка за резултатите от върнати обжалвани и протестирани ГРАЖДАНСКИ и ТЪРГОВСКИ дела на съдиите 
от ОКРЪЖЕН СЪД гр. КЪРДЖАЛИ през 12 месеца на 2020 г. </t>
  </si>
  <si>
    <t>27г09м</t>
  </si>
  <si>
    <t>30г10м</t>
  </si>
  <si>
    <t>27г10м</t>
  </si>
  <si>
    <t>21г07м</t>
  </si>
  <si>
    <t>25г03м</t>
  </si>
  <si>
    <t>25г06м</t>
  </si>
  <si>
    <t>23г07м</t>
  </si>
  <si>
    <t>26г03м</t>
  </si>
  <si>
    <t>01г03м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</si>
</sst>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</cellStyleXfs>
  <cellXfs count="1023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1" fontId="7" fillId="0" borderId="1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0" xfId="0" applyFont="1" applyBorder="1" applyProtection="1"/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vertical="top" wrapText="1"/>
    </xf>
    <xf numFmtId="1" fontId="7" fillId="0" borderId="10" xfId="0" applyNumberFormat="1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vertical="justify"/>
    </xf>
    <xf numFmtId="1" fontId="9" fillId="0" borderId="0" xfId="0" applyNumberFormat="1" applyFont="1" applyFill="1" applyBorder="1" applyProtection="1"/>
    <xf numFmtId="0" fontId="11" fillId="0" borderId="0" xfId="0" applyFont="1" applyFill="1" applyAlignment="1" applyProtection="1">
      <protection locked="0"/>
    </xf>
    <xf numFmtId="0" fontId="4" fillId="4" borderId="0" xfId="0" applyFont="1" applyFill="1" applyAlignment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4" fillId="6" borderId="33" xfId="0" applyFont="1" applyFill="1" applyBorder="1"/>
    <xf numFmtId="0" fontId="14" fillId="6" borderId="0" xfId="0" applyFont="1" applyFill="1" applyBorder="1"/>
    <xf numFmtId="164" fontId="15" fillId="6" borderId="0" xfId="0" applyNumberFormat="1" applyFont="1" applyFill="1" applyBorder="1" applyAlignment="1">
      <alignment horizontal="right"/>
    </xf>
    <xf numFmtId="0" fontId="17" fillId="6" borderId="0" xfId="0" applyFont="1" applyFill="1" applyBorder="1"/>
    <xf numFmtId="0" fontId="18" fillId="6" borderId="0" xfId="0" applyFont="1" applyFill="1" applyBorder="1"/>
    <xf numFmtId="0" fontId="20" fillId="6" borderId="34" xfId="0" applyFont="1" applyFill="1" applyBorder="1"/>
    <xf numFmtId="0" fontId="21" fillId="6" borderId="35" xfId="0" applyFont="1" applyFill="1" applyBorder="1"/>
    <xf numFmtId="0" fontId="21" fillId="6" borderId="36" xfId="0" applyFont="1" applyFill="1" applyBorder="1"/>
    <xf numFmtId="0" fontId="21" fillId="6" borderId="24" xfId="0" applyFont="1" applyFill="1" applyBorder="1"/>
    <xf numFmtId="0" fontId="21" fillId="6" borderId="37" xfId="0" applyFont="1" applyFill="1" applyBorder="1"/>
    <xf numFmtId="0" fontId="21" fillId="6" borderId="38" xfId="0" applyFont="1" applyFill="1" applyBorder="1"/>
    <xf numFmtId="0" fontId="21" fillId="6" borderId="39" xfId="0" applyFont="1" applyFill="1" applyBorder="1"/>
    <xf numFmtId="0" fontId="14" fillId="6" borderId="40" xfId="0" applyFont="1" applyFill="1" applyBorder="1"/>
    <xf numFmtId="0" fontId="14" fillId="6" borderId="41" xfId="0" applyFont="1" applyFill="1" applyBorder="1"/>
    <xf numFmtId="0" fontId="19" fillId="6" borderId="41" xfId="0" applyFont="1" applyFill="1" applyBorder="1"/>
    <xf numFmtId="0" fontId="14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26" fillId="4" borderId="0" xfId="0" applyFont="1" applyFill="1" applyAlignment="1" applyProtection="1">
      <alignment vertical="center" wrapText="1"/>
      <protection locked="0"/>
    </xf>
    <xf numFmtId="0" fontId="26" fillId="5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Alignment="1" applyProtection="1">
      <protection locked="0"/>
    </xf>
    <xf numFmtId="0" fontId="4" fillId="4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49" fontId="8" fillId="0" borderId="26" xfId="0" applyNumberFormat="1" applyFont="1" applyBorder="1" applyAlignment="1" applyProtection="1">
      <alignment horizontal="center"/>
    </xf>
    <xf numFmtId="1" fontId="8" fillId="0" borderId="13" xfId="0" applyNumberFormat="1" applyFont="1" applyFill="1" applyBorder="1" applyProtection="1">
      <protection locked="0"/>
    </xf>
    <xf numFmtId="1" fontId="8" fillId="0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right"/>
    </xf>
    <xf numFmtId="1" fontId="8" fillId="0" borderId="11" xfId="0" applyNumberFormat="1" applyFont="1" applyFill="1" applyBorder="1" applyProtection="1">
      <protection locked="0"/>
    </xf>
    <xf numFmtId="1" fontId="4" fillId="2" borderId="75" xfId="0" applyNumberFormat="1" applyFont="1" applyFill="1" applyBorder="1" applyProtection="1"/>
    <xf numFmtId="0" fontId="4" fillId="0" borderId="67" xfId="0" applyFont="1" applyBorder="1" applyProtection="1"/>
    <xf numFmtId="49" fontId="4" fillId="0" borderId="64" xfId="0" applyNumberFormat="1" applyFont="1" applyBorder="1" applyAlignment="1" applyProtection="1">
      <alignment horizontal="center"/>
    </xf>
    <xf numFmtId="1" fontId="4" fillId="2" borderId="67" xfId="0" applyNumberFormat="1" applyFont="1" applyFill="1" applyBorder="1" applyProtection="1"/>
    <xf numFmtId="0" fontId="4" fillId="0" borderId="0" xfId="0" applyFont="1" applyProtection="1"/>
    <xf numFmtId="0" fontId="4" fillId="0" borderId="80" xfId="0" applyFont="1" applyBorder="1" applyAlignment="1" applyProtection="1">
      <alignment horizontal="center"/>
    </xf>
    <xf numFmtId="0" fontId="8" fillId="0" borderId="10" xfId="0" applyFont="1" applyBorder="1" applyProtection="1"/>
    <xf numFmtId="1" fontId="4" fillId="0" borderId="10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</xf>
    <xf numFmtId="1" fontId="4" fillId="0" borderId="9" xfId="0" applyNumberFormat="1" applyFont="1" applyBorder="1" applyProtection="1">
      <protection locked="0"/>
    </xf>
    <xf numFmtId="0" fontId="8" fillId="0" borderId="60" xfId="0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protection locked="0"/>
    </xf>
    <xf numFmtId="0" fontId="8" fillId="0" borderId="0" xfId="0" applyFont="1" applyBorder="1" applyAlignment="1" applyProtection="1"/>
    <xf numFmtId="1" fontId="4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/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/>
    <xf numFmtId="0" fontId="7" fillId="0" borderId="10" xfId="0" applyFont="1" applyBorder="1" applyAlignment="1" applyProtection="1">
      <alignment vertical="center" wrapText="1"/>
    </xf>
    <xf numFmtId="1" fontId="8" fillId="0" borderId="13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27" xfId="0" applyFont="1" applyBorder="1" applyProtection="1"/>
    <xf numFmtId="0" fontId="9" fillId="0" borderId="0" xfId="0" applyFont="1" applyProtection="1"/>
    <xf numFmtId="0" fontId="7" fillId="0" borderId="10" xfId="0" applyFont="1" applyBorder="1" applyAlignment="1" applyProtection="1">
      <alignment horizontal="justify"/>
    </xf>
    <xf numFmtId="0" fontId="7" fillId="0" borderId="10" xfId="0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7" fillId="0" borderId="10" xfId="0" applyFont="1" applyBorder="1" applyAlignment="1" applyProtection="1">
      <alignment wrapText="1"/>
    </xf>
    <xf numFmtId="0" fontId="25" fillId="0" borderId="0" xfId="0" applyFont="1" applyAlignment="1" applyProtection="1"/>
    <xf numFmtId="0" fontId="8" fillId="5" borderId="0" xfId="0" applyFont="1" applyFill="1" applyProtection="1">
      <protection locked="0"/>
    </xf>
    <xf numFmtId="0" fontId="8" fillId="0" borderId="13" xfId="0" applyFont="1" applyBorder="1" applyProtection="1">
      <protection locked="0"/>
    </xf>
    <xf numFmtId="49" fontId="8" fillId="0" borderId="11" xfId="0" applyNumberFormat="1" applyFont="1" applyBorder="1" applyAlignment="1" applyProtection="1">
      <alignment horizontal="center"/>
    </xf>
    <xf numFmtId="1" fontId="4" fillId="2" borderId="13" xfId="0" applyNumberFormat="1" applyFont="1" applyFill="1" applyBorder="1" applyAlignment="1" applyProtection="1">
      <alignment horizontal="right"/>
    </xf>
    <xf numFmtId="1" fontId="4" fillId="2" borderId="44" xfId="0" applyNumberFormat="1" applyFont="1" applyFill="1" applyBorder="1" applyAlignment="1" applyProtection="1">
      <alignment horizontal="right"/>
    </xf>
    <xf numFmtId="0" fontId="8" fillId="0" borderId="8" xfId="0" applyFont="1" applyBorder="1" applyProtection="1">
      <protection locked="0"/>
    </xf>
    <xf numFmtId="1" fontId="8" fillId="0" borderId="8" xfId="0" applyNumberFormat="1" applyFont="1" applyFill="1" applyBorder="1" applyAlignment="1" applyProtection="1">
      <alignment horizontal="right"/>
      <protection locked="0"/>
    </xf>
    <xf numFmtId="1" fontId="8" fillId="0" borderId="9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Protection="1"/>
    <xf numFmtId="49" fontId="8" fillId="0" borderId="15" xfId="0" applyNumberFormat="1" applyFont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49" fontId="8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/>
    <xf numFmtId="0" fontId="8" fillId="0" borderId="10" xfId="0" applyFont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4" fillId="3" borderId="80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8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8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5" fillId="0" borderId="0" xfId="0" applyFont="1" applyFill="1"/>
    <xf numFmtId="0" fontId="4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7" fillId="0" borderId="4" xfId="0" applyFont="1" applyBorder="1" applyAlignment="1" applyProtection="1">
      <alignment vertical="center" wrapText="1"/>
    </xf>
    <xf numFmtId="0" fontId="14" fillId="6" borderId="52" xfId="0" applyFont="1" applyFill="1" applyBorder="1"/>
    <xf numFmtId="0" fontId="14" fillId="6" borderId="48" xfId="0" applyFont="1" applyFill="1" applyBorder="1"/>
    <xf numFmtId="0" fontId="14" fillId="6" borderId="37" xfId="0" applyFont="1" applyFill="1" applyBorder="1"/>
    <xf numFmtId="164" fontId="15" fillId="6" borderId="38" xfId="0" applyNumberFormat="1" applyFont="1" applyFill="1" applyBorder="1" applyAlignment="1">
      <alignment horizontal="right"/>
    </xf>
    <xf numFmtId="0" fontId="23" fillId="6" borderId="38" xfId="0" applyFont="1" applyFill="1" applyBorder="1"/>
    <xf numFmtId="0" fontId="20" fillId="6" borderId="39" xfId="0" applyFont="1" applyFill="1" applyBorder="1"/>
    <xf numFmtId="0" fontId="10" fillId="9" borderId="64" xfId="0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10" fillId="9" borderId="54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61" xfId="0" applyFont="1" applyFill="1" applyBorder="1" applyAlignment="1" applyProtection="1">
      <alignment horizontal="center" vertical="center" wrapText="1"/>
      <protection locked="0"/>
    </xf>
    <xf numFmtId="0" fontId="10" fillId="9" borderId="63" xfId="0" applyFont="1" applyFill="1" applyBorder="1" applyAlignment="1" applyProtection="1">
      <alignment horizontal="center" vertical="center" wrapText="1"/>
      <protection locked="0"/>
    </xf>
    <xf numFmtId="0" fontId="10" fillId="9" borderId="47" xfId="0" applyFont="1" applyFill="1" applyBorder="1" applyAlignment="1" applyProtection="1">
      <alignment horizontal="center" vertical="center" wrapText="1"/>
      <protection locked="0"/>
    </xf>
    <xf numFmtId="0" fontId="10" fillId="9" borderId="39" xfId="0" applyFont="1" applyFill="1" applyBorder="1" applyAlignment="1" applyProtection="1">
      <alignment horizontal="center" vertical="center" wrapText="1"/>
      <protection locked="0"/>
    </xf>
    <xf numFmtId="0" fontId="10" fillId="9" borderId="45" xfId="0" applyFont="1" applyFill="1" applyBorder="1" applyAlignment="1" applyProtection="1">
      <alignment horizontal="center" vertical="center" wrapText="1"/>
      <protection locked="0"/>
    </xf>
    <xf numFmtId="0" fontId="10" fillId="9" borderId="65" xfId="0" applyFont="1" applyFill="1" applyBorder="1" applyAlignment="1" applyProtection="1">
      <alignment horizontal="center" vertical="center" wrapText="1"/>
      <protection locked="0"/>
    </xf>
    <xf numFmtId="0" fontId="10" fillId="9" borderId="68" xfId="0" applyFont="1" applyFill="1" applyBorder="1" applyAlignment="1" applyProtection="1">
      <alignment horizontal="center" vertical="center" wrapText="1"/>
      <protection locked="0"/>
    </xf>
    <xf numFmtId="0" fontId="10" fillId="9" borderId="66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10" fillId="9" borderId="72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10" fillId="9" borderId="37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71" xfId="0" applyFont="1" applyFill="1" applyBorder="1" applyAlignment="1" applyProtection="1">
      <alignment horizontal="center" vertical="center" wrapText="1"/>
      <protection locked="0"/>
    </xf>
    <xf numFmtId="0" fontId="10" fillId="9" borderId="52" xfId="0" applyFont="1" applyFill="1" applyBorder="1" applyAlignment="1" applyProtection="1">
      <alignment horizontal="center" vertical="center" wrapText="1"/>
      <protection locked="0"/>
    </xf>
    <xf numFmtId="0" fontId="10" fillId="9" borderId="48" xfId="0" applyFont="1" applyFill="1" applyBorder="1" applyAlignment="1" applyProtection="1">
      <alignment horizontal="center" vertical="center" wrapText="1"/>
      <protection locked="0"/>
    </xf>
    <xf numFmtId="0" fontId="10" fillId="9" borderId="78" xfId="0" applyFont="1" applyFill="1" applyBorder="1" applyAlignment="1" applyProtection="1">
      <alignment horizontal="center" vertical="center" wrapText="1"/>
      <protection locked="0"/>
    </xf>
    <xf numFmtId="0" fontId="34" fillId="8" borderId="35" xfId="0" applyFont="1" applyFill="1" applyBorder="1" applyAlignment="1">
      <alignment vertical="center"/>
    </xf>
    <xf numFmtId="0" fontId="34" fillId="8" borderId="36" xfId="0" applyFont="1" applyFill="1" applyBorder="1" applyAlignment="1">
      <alignment vertical="center"/>
    </xf>
    <xf numFmtId="0" fontId="34" fillId="8" borderId="24" xfId="0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3" xfId="0" applyFont="1" applyFill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3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3" fillId="0" borderId="0" xfId="0" applyFont="1" applyProtection="1">
      <protection locked="0"/>
    </xf>
    <xf numFmtId="0" fontId="3" fillId="0" borderId="0" xfId="0" applyFont="1" applyAlignment="1">
      <alignment horizontal="left" vertical="top"/>
    </xf>
    <xf numFmtId="0" fontId="36" fillId="0" borderId="0" xfId="0" applyFont="1" applyAlignment="1">
      <alignment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4" fillId="3" borderId="11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 applyProtection="1">
      <alignment horizontal="center" vertical="center" wrapText="1"/>
    </xf>
    <xf numFmtId="0" fontId="10" fillId="7" borderId="5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10" fillId="7" borderId="57" xfId="0" applyFont="1" applyFill="1" applyBorder="1" applyAlignment="1" applyProtection="1">
      <alignment horizontal="center" vertical="center" wrapText="1"/>
    </xf>
    <xf numFmtId="9" fontId="10" fillId="7" borderId="59" xfId="3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</xf>
    <xf numFmtId="0" fontId="10" fillId="7" borderId="6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9" fontId="10" fillId="7" borderId="11" xfId="3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 applyProtection="1">
      <alignment horizontal="center" vertical="center" wrapText="1"/>
    </xf>
    <xf numFmtId="0" fontId="10" fillId="7" borderId="63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9" fontId="10" fillId="7" borderId="65" xfId="3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70" xfId="0" applyFont="1" applyFill="1" applyBorder="1" applyAlignment="1" applyProtection="1">
      <alignment horizontal="center" vertical="center" wrapText="1"/>
    </xf>
    <xf numFmtId="0" fontId="10" fillId="7" borderId="16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9" fontId="10" fillId="7" borderId="26" xfId="3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85" xfId="0" applyFont="1" applyFill="1" applyBorder="1" applyAlignment="1" applyProtection="1">
      <alignment horizontal="center" vertical="center" wrapText="1"/>
    </xf>
    <xf numFmtId="0" fontId="10" fillId="7" borderId="82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72" xfId="0" applyFont="1" applyFill="1" applyBorder="1" applyAlignment="1" applyProtection="1">
      <alignment horizontal="center" vertical="center" wrapText="1"/>
    </xf>
    <xf numFmtId="0" fontId="10" fillId="7" borderId="65" xfId="0" applyFont="1" applyFill="1" applyBorder="1" applyAlignment="1" applyProtection="1">
      <alignment horizontal="center" vertical="center" wrapText="1"/>
    </xf>
    <xf numFmtId="0" fontId="10" fillId="7" borderId="80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9" fontId="10" fillId="7" borderId="12" xfId="3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  <protection locked="0"/>
    </xf>
    <xf numFmtId="0" fontId="10" fillId="7" borderId="58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Continuous" vertical="center" wrapText="1"/>
      <protection locked="0"/>
    </xf>
    <xf numFmtId="0" fontId="10" fillId="7" borderId="62" xfId="0" applyFont="1" applyFill="1" applyBorder="1" applyAlignment="1" applyProtection="1">
      <alignment horizontal="centerContinuous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46" xfId="0" applyFont="1" applyFill="1" applyBorder="1" applyAlignment="1" applyProtection="1">
      <alignment horizontal="center" vertical="center" wrapText="1"/>
      <protection locked="0"/>
    </xf>
    <xf numFmtId="0" fontId="10" fillId="7" borderId="70" xfId="0" applyFont="1" applyFill="1" applyBorder="1" applyAlignment="1" applyProtection="1">
      <alignment horizontal="center" vertical="center" wrapText="1"/>
      <protection locked="0"/>
    </xf>
    <xf numFmtId="0" fontId="10" fillId="7" borderId="29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9" fontId="10" fillId="7" borderId="4" xfId="3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  <protection locked="0"/>
    </xf>
    <xf numFmtId="0" fontId="10" fillId="7" borderId="77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78" xfId="0" applyFont="1" applyFill="1" applyBorder="1" applyAlignment="1" applyProtection="1">
      <alignment horizontal="center" vertical="center" wrapText="1"/>
      <protection locked="0"/>
    </xf>
    <xf numFmtId="0" fontId="10" fillId="7" borderId="52" xfId="0" applyFont="1" applyFill="1" applyBorder="1" applyAlignment="1" applyProtection="1">
      <alignment horizontal="center" vertical="center" wrapText="1"/>
      <protection locked="0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  <protection locked="0"/>
    </xf>
    <xf numFmtId="0" fontId="10" fillId="7" borderId="60" xfId="0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center" vertical="center" wrapText="1"/>
      <protection locked="0"/>
    </xf>
    <xf numFmtId="0" fontId="10" fillId="7" borderId="73" xfId="0" applyFont="1" applyFill="1" applyBorder="1" applyAlignment="1" applyProtection="1">
      <alignment horizontal="center" vertical="center" wrapText="1"/>
      <protection locked="0"/>
    </xf>
    <xf numFmtId="0" fontId="10" fillId="7" borderId="43" xfId="0" applyFont="1" applyFill="1" applyBorder="1" applyAlignment="1" applyProtection="1">
      <alignment horizontal="center" vertical="center" wrapText="1"/>
      <protection locked="0"/>
    </xf>
    <xf numFmtId="0" fontId="10" fillId="7" borderId="56" xfId="0" applyFont="1" applyFill="1" applyBorder="1" applyAlignment="1" applyProtection="1">
      <alignment horizontal="center"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0" fontId="10" fillId="7" borderId="57" xfId="0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35" xfId="0" applyFont="1" applyFill="1" applyBorder="1" applyAlignment="1" applyProtection="1">
      <alignment horizontal="center" vertical="center" wrapText="1"/>
      <protection locked="0"/>
    </xf>
    <xf numFmtId="0" fontId="10" fillId="7" borderId="50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9" fontId="10" fillId="7" borderId="25" xfId="3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62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  <protection locked="0"/>
    </xf>
    <xf numFmtId="9" fontId="10" fillId="7" borderId="64" xfId="3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  <protection locked="0"/>
    </xf>
    <xf numFmtId="0" fontId="10" fillId="7" borderId="7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6" borderId="49" xfId="0" applyFont="1" applyFill="1" applyBorder="1" applyAlignment="1" applyProtection="1">
      <alignment horizontal="centerContinuous" vertical="center" wrapText="1"/>
    </xf>
    <xf numFmtId="0" fontId="8" fillId="6" borderId="21" xfId="0" applyFont="1" applyFill="1" applyBorder="1" applyAlignment="1" applyProtection="1">
      <alignment horizontal="centerContinuous" vertical="center" wrapText="1"/>
    </xf>
    <xf numFmtId="0" fontId="8" fillId="6" borderId="51" xfId="0" applyFont="1" applyFill="1" applyBorder="1" applyAlignment="1" applyProtection="1">
      <alignment horizontal="centerContinuous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7" borderId="67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1" fontId="10" fillId="0" borderId="45" xfId="0" applyNumberFormat="1" applyFont="1" applyBorder="1" applyAlignment="1" applyProtection="1">
      <alignment horizontal="center" vertical="center" wrapText="1"/>
    </xf>
    <xf numFmtId="0" fontId="10" fillId="7" borderId="68" xfId="0" applyFont="1" applyFill="1" applyBorder="1" applyAlignment="1" applyProtection="1">
      <alignment horizontal="center" vertical="center" wrapText="1"/>
    </xf>
    <xf numFmtId="0" fontId="27" fillId="7" borderId="43" xfId="0" applyFont="1" applyFill="1" applyBorder="1" applyAlignment="1" applyProtection="1">
      <alignment horizontal="center" vertical="center" wrapText="1"/>
    </xf>
    <xf numFmtId="0" fontId="27" fillId="7" borderId="56" xfId="0" applyFont="1" applyFill="1" applyBorder="1" applyAlignment="1" applyProtection="1">
      <alignment horizontal="center" vertical="center" wrapText="1"/>
    </xf>
    <xf numFmtId="0" fontId="27" fillId="7" borderId="25" xfId="0" applyFont="1" applyFill="1" applyBorder="1" applyAlignment="1" applyProtection="1">
      <alignment horizontal="center" vertical="center" wrapText="1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79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 applyProtection="1">
      <alignment horizontal="center" vertical="center" wrapText="1"/>
    </xf>
    <xf numFmtId="0" fontId="27" fillId="7" borderId="57" xfId="0" applyFont="1" applyFill="1" applyBorder="1" applyAlignment="1" applyProtection="1">
      <alignment horizontal="center" vertical="center" wrapText="1"/>
    </xf>
    <xf numFmtId="9" fontId="27" fillId="7" borderId="59" xfId="3" applyFont="1" applyFill="1" applyBorder="1" applyAlignment="1" applyProtection="1">
      <alignment horizontal="center" vertical="center" wrapText="1"/>
    </xf>
    <xf numFmtId="0" fontId="27" fillId="7" borderId="8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70" xfId="0" applyFont="1" applyFill="1" applyBorder="1" applyAlignment="1" applyProtection="1">
      <alignment horizontal="center" vertical="center" wrapText="1"/>
    </xf>
    <xf numFmtId="0" fontId="27" fillId="7" borderId="69" xfId="0" applyFont="1" applyFill="1" applyBorder="1" applyAlignment="1" applyProtection="1">
      <alignment horizontal="center" vertical="center" wrapText="1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73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9" fontId="27" fillId="7" borderId="11" xfId="3" applyFont="1" applyFill="1" applyBorder="1" applyAlignment="1" applyProtection="1">
      <alignment horizontal="center" vertical="center" wrapText="1"/>
    </xf>
    <xf numFmtId="0" fontId="27" fillId="7" borderId="75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27" fillId="7" borderId="47" xfId="0" applyFont="1" applyFill="1" applyBorder="1" applyAlignment="1" applyProtection="1">
      <alignment horizontal="center" vertical="center" wrapText="1"/>
    </xf>
    <xf numFmtId="0" fontId="27" fillId="7" borderId="61" xfId="0" applyFont="1" applyFill="1" applyBorder="1" applyAlignment="1" applyProtection="1">
      <alignment horizontal="center" vertical="center" wrapText="1"/>
    </xf>
    <xf numFmtId="0" fontId="27" fillId="7" borderId="27" xfId="0" applyFont="1" applyFill="1" applyBorder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horizontal="center" vertical="center" wrapText="1"/>
    </xf>
    <xf numFmtId="0" fontId="27" fillId="7" borderId="68" xfId="0" applyFont="1" applyFill="1" applyBorder="1" applyAlignment="1" applyProtection="1">
      <alignment horizontal="center" vertical="center" wrapText="1"/>
    </xf>
    <xf numFmtId="0" fontId="27" fillId="7" borderId="67" xfId="0" applyFont="1" applyFill="1" applyBorder="1" applyAlignment="1" applyProtection="1">
      <alignment horizontal="center" vertical="center" wrapText="1"/>
    </xf>
    <xf numFmtId="0" fontId="27" fillId="7" borderId="54" xfId="0" applyFont="1" applyFill="1" applyBorder="1" applyAlignment="1" applyProtection="1">
      <alignment horizontal="center" vertical="center" wrapText="1"/>
    </xf>
    <xf numFmtId="9" fontId="27" fillId="7" borderId="65" xfId="3" applyFont="1" applyFill="1" applyBorder="1" applyAlignment="1" applyProtection="1">
      <alignment horizontal="center" vertical="center" wrapText="1"/>
    </xf>
    <xf numFmtId="0" fontId="27" fillId="7" borderId="76" xfId="0" applyFont="1" applyFill="1" applyBorder="1" applyAlignment="1" applyProtection="1">
      <alignment horizontal="center" vertical="center" wrapText="1"/>
    </xf>
    <xf numFmtId="0" fontId="27" fillId="7" borderId="65" xfId="0" applyFont="1" applyFill="1" applyBorder="1" applyAlignment="1" applyProtection="1">
      <alignment horizontal="center" vertical="center" wrapText="1"/>
    </xf>
    <xf numFmtId="0" fontId="27" fillId="7" borderId="63" xfId="0" applyFont="1" applyFill="1" applyBorder="1" applyAlignment="1" applyProtection="1">
      <alignment horizontal="center" vertical="center" wrapText="1"/>
    </xf>
    <xf numFmtId="0" fontId="27" fillId="7" borderId="66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0" fontId="10" fillId="0" borderId="23" xfId="0" applyFont="1" applyBorder="1" applyAlignment="1" applyProtection="1">
      <alignment horizontal="centerContinuous" vertical="center" wrapText="1"/>
    </xf>
    <xf numFmtId="0" fontId="10" fillId="0" borderId="31" xfId="0" applyFont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2" fontId="10" fillId="7" borderId="69" xfId="0" applyNumberFormat="1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2" fontId="10" fillId="7" borderId="17" xfId="0" applyNumberFormat="1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2" fontId="10" fillId="7" borderId="66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0" fillId="7" borderId="74" xfId="0" applyNumberFormat="1" applyFont="1" applyFill="1" applyBorder="1" applyAlignment="1" applyProtection="1">
      <alignment horizontal="center" vertical="center" wrapText="1"/>
    </xf>
    <xf numFmtId="2" fontId="10" fillId="7" borderId="43" xfId="0" applyNumberFormat="1" applyFont="1" applyFill="1" applyBorder="1" applyAlignment="1" applyProtection="1">
      <alignment horizontal="center" vertical="center" wrapText="1"/>
    </xf>
    <xf numFmtId="2" fontId="10" fillId="7" borderId="75" xfId="0" applyNumberFormat="1" applyFont="1" applyFill="1" applyBorder="1" applyAlignment="1" applyProtection="1">
      <alignment horizontal="center" vertical="center" wrapText="1"/>
    </xf>
    <xf numFmtId="2" fontId="10" fillId="7" borderId="44" xfId="0" applyNumberFormat="1" applyFont="1" applyFill="1" applyBorder="1" applyAlignment="1" applyProtection="1">
      <alignment horizontal="center" vertical="center" wrapText="1"/>
    </xf>
    <xf numFmtId="2" fontId="10" fillId="7" borderId="76" xfId="0" applyNumberFormat="1" applyFont="1" applyFill="1" applyBorder="1" applyAlignment="1" applyProtection="1">
      <alignment horizontal="center" vertical="center" wrapText="1"/>
    </xf>
    <xf numFmtId="2" fontId="10" fillId="7" borderId="4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/>
    <xf numFmtId="1" fontId="8" fillId="0" borderId="0" xfId="0" applyNumberFormat="1" applyFont="1" applyFill="1" applyBorder="1" applyProtection="1"/>
    <xf numFmtId="49" fontId="7" fillId="0" borderId="0" xfId="0" applyNumberFormat="1" applyFont="1" applyAlignment="1" applyProtection="1">
      <alignment horizontal="center"/>
    </xf>
    <xf numFmtId="1" fontId="9" fillId="0" borderId="0" xfId="0" applyNumberFormat="1" applyFont="1" applyFill="1" applyBorder="1" applyAlignment="1" applyProtection="1"/>
    <xf numFmtId="0" fontId="7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7" fillId="7" borderId="6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justify"/>
    </xf>
    <xf numFmtId="0" fontId="8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0" fontId="10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8" fillId="0" borderId="0" xfId="0" applyFont="1" applyBorder="1" applyAlignment="1" applyProtection="1">
      <protection locked="0"/>
    </xf>
    <xf numFmtId="1" fontId="4" fillId="0" borderId="0" xfId="0" applyNumberFormat="1" applyFont="1" applyBorder="1" applyAlignment="1" applyProtection="1">
      <alignment vertical="top" wrapText="1"/>
    </xf>
    <xf numFmtId="0" fontId="39" fillId="10" borderId="13" xfId="0" applyFont="1" applyFill="1" applyBorder="1" applyAlignment="1" applyProtection="1">
      <alignment horizontal="center"/>
    </xf>
    <xf numFmtId="0" fontId="39" fillId="10" borderId="26" xfId="0" applyFont="1" applyFill="1" applyBorder="1" applyAlignment="1" applyProtection="1">
      <alignment horizontal="center"/>
    </xf>
    <xf numFmtId="0" fontId="39" fillId="10" borderId="10" xfId="0" applyFont="1" applyFill="1" applyBorder="1" applyAlignment="1" applyProtection="1">
      <alignment horizontal="center"/>
    </xf>
    <xf numFmtId="0" fontId="39" fillId="10" borderId="11" xfId="0" applyFont="1" applyFill="1" applyBorder="1" applyAlignment="1" applyProtection="1">
      <alignment horizontal="center"/>
    </xf>
    <xf numFmtId="0" fontId="39" fillId="10" borderId="75" xfId="0" applyFont="1" applyFill="1" applyBorder="1" applyAlignment="1" applyProtection="1">
      <alignment horizontal="center"/>
    </xf>
    <xf numFmtId="0" fontId="39" fillId="10" borderId="44" xfId="0" applyFont="1" applyFill="1" applyBorder="1" applyAlignment="1" applyProtection="1">
      <alignment horizontal="center"/>
    </xf>
    <xf numFmtId="0" fontId="3" fillId="6" borderId="5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8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8" fillId="3" borderId="60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8" fillId="0" borderId="13" xfId="0" applyNumberFormat="1" applyFont="1" applyFill="1" applyBorder="1" applyAlignment="1" applyProtection="1">
      <alignment horizontal="right" wrapText="1"/>
      <protection locked="0"/>
    </xf>
    <xf numFmtId="1" fontId="8" fillId="0" borderId="10" xfId="0" applyNumberFormat="1" applyFont="1" applyFill="1" applyBorder="1" applyAlignment="1" applyProtection="1">
      <alignment horizontal="right" wrapText="1"/>
      <protection locked="0"/>
    </xf>
    <xf numFmtId="1" fontId="8" fillId="12" borderId="10" xfId="0" applyNumberFormat="1" applyFont="1" applyFill="1" applyBorder="1" applyAlignment="1" applyProtection="1">
      <alignment horizontal="right" wrapText="1"/>
    </xf>
    <xf numFmtId="1" fontId="4" fillId="12" borderId="10" xfId="0" applyNumberFormat="1" applyFont="1" applyFill="1" applyBorder="1" applyAlignment="1" applyProtection="1">
      <alignment horizontal="right" wrapText="1"/>
    </xf>
    <xf numFmtId="1" fontId="4" fillId="12" borderId="13" xfId="0" applyNumberFormat="1" applyFont="1" applyFill="1" applyBorder="1" applyAlignment="1" applyProtection="1">
      <alignment horizontal="right"/>
    </xf>
    <xf numFmtId="1" fontId="8" fillId="0" borderId="44" xfId="0" applyNumberFormat="1" applyFont="1" applyFill="1" applyBorder="1" applyAlignment="1" applyProtection="1">
      <alignment horizontal="right"/>
      <protection locked="0"/>
    </xf>
    <xf numFmtId="1" fontId="4" fillId="12" borderId="14" xfId="0" applyNumberFormat="1" applyFont="1" applyFill="1" applyBorder="1" applyAlignment="1" applyProtection="1">
      <alignment horizontal="right" wrapText="1"/>
    </xf>
    <xf numFmtId="1" fontId="8" fillId="0" borderId="30" xfId="0" applyNumberFormat="1" applyFont="1" applyFill="1" applyBorder="1" applyAlignment="1" applyProtection="1">
      <alignment horizontal="right" wrapText="1"/>
      <protection locked="0"/>
    </xf>
    <xf numFmtId="1" fontId="8" fillId="0" borderId="57" xfId="0" applyNumberFormat="1" applyFont="1" applyFill="1" applyBorder="1" applyAlignment="1" applyProtection="1">
      <alignment horizontal="right" wrapText="1"/>
      <protection locked="0"/>
    </xf>
    <xf numFmtId="1" fontId="8" fillId="12" borderId="57" xfId="0" applyNumberFormat="1" applyFont="1" applyFill="1" applyBorder="1" applyAlignment="1" applyProtection="1">
      <alignment horizontal="right" wrapText="1"/>
    </xf>
    <xf numFmtId="1" fontId="4" fillId="12" borderId="57" xfId="0" applyNumberFormat="1" applyFont="1" applyFill="1" applyBorder="1" applyAlignment="1" applyProtection="1">
      <alignment horizontal="right" wrapText="1"/>
    </xf>
    <xf numFmtId="1" fontId="8" fillId="0" borderId="59" xfId="0" applyNumberFormat="1" applyFont="1" applyFill="1" applyBorder="1" applyAlignment="1" applyProtection="1">
      <alignment horizontal="right"/>
      <protection locked="0"/>
    </xf>
    <xf numFmtId="1" fontId="8" fillId="0" borderId="57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right" wrapText="1"/>
    </xf>
    <xf numFmtId="49" fontId="4" fillId="0" borderId="11" xfId="0" applyNumberFormat="1" applyFont="1" applyFill="1" applyBorder="1" applyAlignment="1" applyProtection="1">
      <alignment horizontal="right"/>
    </xf>
    <xf numFmtId="49" fontId="4" fillId="12" borderId="13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right"/>
    </xf>
    <xf numFmtId="49" fontId="4" fillId="0" borderId="44" xfId="0" applyNumberFormat="1" applyFont="1" applyFill="1" applyBorder="1" applyAlignment="1" applyProtection="1">
      <alignment horizontal="right" wrapText="1"/>
    </xf>
    <xf numFmtId="1" fontId="8" fillId="0" borderId="8" xfId="0" applyNumberFormat="1" applyFont="1" applyFill="1" applyBorder="1" applyAlignment="1" applyProtection="1">
      <alignment horizontal="right" wrapText="1"/>
      <protection locked="0"/>
    </xf>
    <xf numFmtId="1" fontId="8" fillId="0" borderId="9" xfId="0" applyNumberFormat="1" applyFont="1" applyFill="1" applyBorder="1" applyAlignment="1" applyProtection="1">
      <alignment horizontal="right" wrapText="1"/>
      <protection locked="0"/>
    </xf>
    <xf numFmtId="1" fontId="8" fillId="12" borderId="9" xfId="0" applyNumberFormat="1" applyFont="1" applyFill="1" applyBorder="1" applyAlignment="1" applyProtection="1">
      <alignment horizontal="right" wrapText="1"/>
    </xf>
    <xf numFmtId="1" fontId="4" fillId="12" borderId="9" xfId="0" applyNumberFormat="1" applyFont="1" applyFill="1" applyBorder="1" applyAlignment="1" applyProtection="1">
      <alignment horizontal="right" wrapText="1"/>
    </xf>
    <xf numFmtId="1" fontId="4" fillId="12" borderId="32" xfId="0" applyNumberFormat="1" applyFont="1" applyFill="1" applyBorder="1" applyAlignment="1" applyProtection="1">
      <alignment horizontal="right" wrapText="1"/>
    </xf>
    <xf numFmtId="1" fontId="4" fillId="12" borderId="15" xfId="0" applyNumberFormat="1" applyFont="1" applyFill="1" applyBorder="1" applyAlignment="1" applyProtection="1">
      <alignment horizontal="right" wrapText="1"/>
    </xf>
    <xf numFmtId="1" fontId="8" fillId="0" borderId="16" xfId="0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1" fontId="4" fillId="12" borderId="3" xfId="0" applyNumberFormat="1" applyFont="1" applyFill="1" applyBorder="1" applyAlignment="1" applyProtection="1">
      <alignment horizontal="right"/>
    </xf>
    <xf numFmtId="1" fontId="8" fillId="0" borderId="46" xfId="0" applyNumberFormat="1" applyFont="1" applyFill="1" applyBorder="1" applyAlignment="1" applyProtection="1">
      <alignment horizontal="right"/>
      <protection locked="0"/>
    </xf>
    <xf numFmtId="0" fontId="39" fillId="10" borderId="20" xfId="0" applyFont="1" applyFill="1" applyBorder="1" applyAlignment="1" applyProtection="1">
      <alignment horizontal="center" vertical="top" wrapText="1"/>
    </xf>
    <xf numFmtId="0" fontId="39" fillId="10" borderId="51" xfId="0" applyFont="1" applyFill="1" applyBorder="1" applyAlignment="1" applyProtection="1">
      <alignment horizontal="center" vertical="top" wrapText="1"/>
    </xf>
    <xf numFmtId="0" fontId="39" fillId="10" borderId="83" xfId="0" applyFont="1" applyFill="1" applyBorder="1" applyAlignment="1" applyProtection="1">
      <alignment horizontal="center" vertical="top" wrapText="1"/>
    </xf>
    <xf numFmtId="0" fontId="42" fillId="0" borderId="44" xfId="0" applyFont="1" applyBorder="1" applyAlignment="1" applyProtection="1">
      <alignment vertical="top" wrapText="1"/>
    </xf>
    <xf numFmtId="0" fontId="42" fillId="0" borderId="44" xfId="0" applyFont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vertical="justify"/>
    </xf>
    <xf numFmtId="0" fontId="42" fillId="0" borderId="44" xfId="0" applyFont="1" applyBorder="1" applyAlignment="1" applyProtection="1">
      <alignment vertical="justify"/>
    </xf>
    <xf numFmtId="0" fontId="42" fillId="0" borderId="44" xfId="0" applyFont="1" applyBorder="1" applyProtection="1"/>
    <xf numFmtId="0" fontId="42" fillId="0" borderId="75" xfId="0" applyFont="1" applyBorder="1" applyAlignment="1" applyProtection="1">
      <alignment horizontal="justify" vertical="center" wrapText="1"/>
    </xf>
    <xf numFmtId="0" fontId="28" fillId="12" borderId="21" xfId="2" applyNumberFormat="1" applyFont="1" applyFill="1" applyBorder="1" applyAlignment="1" applyProtection="1"/>
    <xf numFmtId="0" fontId="42" fillId="0" borderId="45" xfId="0" applyFont="1" applyBorder="1" applyAlignment="1" applyProtection="1">
      <alignment horizontal="left" vertical="center" wrapText="1" indent="1"/>
    </xf>
    <xf numFmtId="0" fontId="42" fillId="0" borderId="44" xfId="0" applyFont="1" applyBorder="1" applyAlignment="1" applyProtection="1">
      <alignment horizontal="left" vertical="center" wrapText="1" indent="1"/>
    </xf>
    <xf numFmtId="0" fontId="42" fillId="0" borderId="44" xfId="0" applyFont="1" applyFill="1" applyBorder="1" applyAlignment="1" applyProtection="1">
      <alignment horizontal="left" vertical="center" wrapText="1" indent="1"/>
    </xf>
    <xf numFmtId="0" fontId="42" fillId="0" borderId="44" xfId="0" applyFont="1" applyFill="1" applyBorder="1" applyAlignment="1" applyProtection="1">
      <alignment horizontal="left" vertical="justify" indent="1"/>
    </xf>
    <xf numFmtId="0" fontId="42" fillId="0" borderId="44" xfId="0" applyFont="1" applyBorder="1" applyAlignment="1" applyProtection="1">
      <alignment horizontal="left" vertical="justify" indent="1"/>
    </xf>
    <xf numFmtId="0" fontId="42" fillId="0" borderId="44" xfId="0" applyFont="1" applyBorder="1" applyAlignment="1" applyProtection="1">
      <alignment horizontal="left" indent="1"/>
    </xf>
    <xf numFmtId="0" fontId="42" fillId="0" borderId="17" xfId="0" applyFont="1" applyBorder="1" applyAlignment="1" applyProtection="1">
      <alignment horizontal="left" wrapText="1" indent="1"/>
    </xf>
    <xf numFmtId="0" fontId="43" fillId="10" borderId="46" xfId="0" applyFont="1" applyFill="1" applyBorder="1" applyAlignment="1" applyProtection="1">
      <alignment vertical="justify" wrapText="1"/>
    </xf>
    <xf numFmtId="0" fontId="43" fillId="10" borderId="44" xfId="0" applyFont="1" applyFill="1" applyBorder="1" applyAlignment="1" applyProtection="1">
      <alignment vertical="top" wrapText="1"/>
    </xf>
    <xf numFmtId="0" fontId="43" fillId="10" borderId="44" xfId="0" applyFont="1" applyFill="1" applyBorder="1" applyAlignment="1" applyProtection="1">
      <alignment horizontal="left" vertical="center" wrapText="1"/>
    </xf>
    <xf numFmtId="0" fontId="43" fillId="10" borderId="44" xfId="0" applyFont="1" applyFill="1" applyBorder="1" applyAlignment="1" applyProtection="1">
      <alignment vertical="justify"/>
    </xf>
    <xf numFmtId="0" fontId="43" fillId="10" borderId="44" xfId="0" applyFont="1" applyFill="1" applyBorder="1" applyAlignment="1" applyProtection="1">
      <alignment horizontal="justify" vertical="center"/>
    </xf>
    <xf numFmtId="0" fontId="43" fillId="10" borderId="74" xfId="0" applyFont="1" applyFill="1" applyBorder="1" applyAlignment="1" applyProtection="1">
      <alignment vertical="justify"/>
    </xf>
    <xf numFmtId="0" fontId="43" fillId="10" borderId="80" xfId="0" applyFont="1" applyFill="1" applyBorder="1" applyAlignment="1" applyProtection="1">
      <alignment vertical="justify"/>
    </xf>
    <xf numFmtId="0" fontId="44" fillId="10" borderId="68" xfId="0" applyFont="1" applyFill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49" fontId="42" fillId="0" borderId="75" xfId="0" applyNumberFormat="1" applyFont="1" applyBorder="1" applyAlignment="1" applyProtection="1">
      <alignment horizontal="center" vertical="top" wrapText="1"/>
    </xf>
    <xf numFmtId="49" fontId="28" fillId="9" borderId="75" xfId="0" applyNumberFormat="1" applyFont="1" applyFill="1" applyBorder="1" applyAlignment="1" applyProtection="1">
      <alignment horizontal="center" vertical="top" wrapText="1"/>
    </xf>
    <xf numFmtId="49" fontId="42" fillId="0" borderId="86" xfId="0" applyNumberFormat="1" applyFont="1" applyBorder="1" applyAlignment="1" applyProtection="1">
      <alignment horizontal="center" vertical="top" wrapText="1"/>
    </xf>
    <xf numFmtId="49" fontId="42" fillId="0" borderId="75" xfId="0" applyNumberFormat="1" applyFont="1" applyBorder="1" applyAlignment="1" applyProtection="1">
      <alignment horizontal="center"/>
    </xf>
    <xf numFmtId="49" fontId="42" fillId="0" borderId="75" xfId="0" applyNumberFormat="1" applyFont="1" applyFill="1" applyBorder="1" applyAlignment="1" applyProtection="1">
      <alignment horizontal="center"/>
    </xf>
    <xf numFmtId="49" fontId="28" fillId="9" borderId="75" xfId="0" applyNumberFormat="1" applyFont="1" applyFill="1" applyBorder="1" applyAlignment="1" applyProtection="1">
      <alignment horizontal="center"/>
    </xf>
    <xf numFmtId="1" fontId="8" fillId="0" borderId="70" xfId="0" applyNumberFormat="1" applyFont="1" applyFill="1" applyBorder="1" applyAlignment="1" applyProtection="1">
      <alignment horizontal="right"/>
      <protection locked="0"/>
    </xf>
    <xf numFmtId="1" fontId="8" fillId="0" borderId="60" xfId="0" applyNumberFormat="1" applyFont="1" applyFill="1" applyBorder="1" applyAlignment="1" applyProtection="1">
      <alignment horizontal="right"/>
      <protection locked="0"/>
    </xf>
    <xf numFmtId="1" fontId="4" fillId="12" borderId="10" xfId="0" applyNumberFormat="1" applyFont="1" applyFill="1" applyBorder="1" applyAlignment="1" applyProtection="1">
      <alignment horizontal="right"/>
    </xf>
    <xf numFmtId="1" fontId="4" fillId="12" borderId="57" xfId="0" applyNumberFormat="1" applyFont="1" applyFill="1" applyBorder="1" applyAlignment="1" applyProtection="1">
      <alignment horizontal="right"/>
    </xf>
    <xf numFmtId="49" fontId="28" fillId="12" borderId="21" xfId="0" applyNumberFormat="1" applyFont="1" applyFill="1" applyBorder="1" applyAlignment="1" applyProtection="1">
      <alignment horizontal="center"/>
    </xf>
    <xf numFmtId="1" fontId="4" fillId="12" borderId="9" xfId="0" applyNumberFormat="1" applyFont="1" applyFill="1" applyBorder="1" applyAlignment="1" applyProtection="1">
      <alignment horizontal="right"/>
    </xf>
    <xf numFmtId="49" fontId="28" fillId="9" borderId="79" xfId="0" applyNumberFormat="1" applyFont="1" applyFill="1" applyBorder="1" applyAlignment="1" applyProtection="1">
      <alignment horizontal="center"/>
    </xf>
    <xf numFmtId="49" fontId="42" fillId="0" borderId="73" xfId="0" applyNumberFormat="1" applyFont="1" applyBorder="1" applyAlignment="1" applyProtection="1">
      <alignment horizontal="center"/>
    </xf>
    <xf numFmtId="49" fontId="28" fillId="9" borderId="73" xfId="0" applyNumberFormat="1" applyFont="1" applyFill="1" applyBorder="1" applyAlignment="1" applyProtection="1">
      <alignment horizontal="center"/>
    </xf>
    <xf numFmtId="49" fontId="28" fillId="9" borderId="62" xfId="0" applyNumberFormat="1" applyFont="1" applyFill="1" applyBorder="1" applyAlignment="1" applyProtection="1">
      <alignment horizontal="center"/>
    </xf>
    <xf numFmtId="49" fontId="4" fillId="0" borderId="60" xfId="0" applyNumberFormat="1" applyFont="1" applyFill="1" applyBorder="1" applyAlignment="1" applyProtection="1">
      <alignment horizontal="right"/>
    </xf>
    <xf numFmtId="1" fontId="4" fillId="12" borderId="22" xfId="0" applyNumberFormat="1" applyFont="1" applyFill="1" applyBorder="1" applyAlignment="1" applyProtection="1">
      <alignment horizontal="right" wrapText="1"/>
    </xf>
    <xf numFmtId="1" fontId="4" fillId="12" borderId="23" xfId="0" applyNumberFormat="1" applyFont="1" applyFill="1" applyBorder="1" applyAlignment="1" applyProtection="1">
      <alignment horizontal="right" wrapText="1"/>
    </xf>
    <xf numFmtId="1" fontId="4" fillId="12" borderId="81" xfId="0" applyNumberFormat="1" applyFont="1" applyFill="1" applyBorder="1" applyAlignment="1" applyProtection="1">
      <alignment horizontal="right" wrapText="1"/>
    </xf>
    <xf numFmtId="49" fontId="4" fillId="0" borderId="7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1" fontId="4" fillId="12" borderId="28" xfId="0" applyNumberFormat="1" applyFont="1" applyFill="1" applyBorder="1" applyAlignment="1" applyProtection="1">
      <alignment horizontal="right" wrapText="1"/>
    </xf>
    <xf numFmtId="1" fontId="4" fillId="12" borderId="51" xfId="0" applyNumberFormat="1" applyFont="1" applyFill="1" applyBorder="1" applyAlignment="1" applyProtection="1">
      <alignment horizontal="right" wrapText="1"/>
    </xf>
    <xf numFmtId="49" fontId="4" fillId="12" borderId="3" xfId="0" applyNumberFormat="1" applyFont="1" applyFill="1" applyBorder="1" applyAlignment="1" applyProtection="1">
      <alignment horizontal="right"/>
    </xf>
    <xf numFmtId="49" fontId="4" fillId="0" borderId="16" xfId="0" applyNumberFormat="1" applyFont="1" applyFill="1" applyBorder="1" applyAlignment="1" applyProtection="1">
      <alignment horizontal="right"/>
    </xf>
    <xf numFmtId="49" fontId="28" fillId="9" borderId="80" xfId="0" applyNumberFormat="1" applyFont="1" applyFill="1" applyBorder="1" applyAlignment="1" applyProtection="1">
      <alignment horizontal="center" vertical="top" wrapText="1"/>
    </xf>
    <xf numFmtId="0" fontId="39" fillId="10" borderId="14" xfId="0" applyFont="1" applyFill="1" applyBorder="1" applyAlignment="1" applyProtection="1">
      <alignment horizontal="center" vertical="top" wrapText="1"/>
    </xf>
    <xf numFmtId="0" fontId="7" fillId="0" borderId="26" xfId="0" applyFont="1" applyBorder="1" applyProtection="1"/>
    <xf numFmtId="1" fontId="8" fillId="0" borderId="0" xfId="0" applyNumberFormat="1" applyFont="1" applyFill="1" applyBorder="1" applyProtection="1">
      <protection locked="0"/>
    </xf>
    <xf numFmtId="0" fontId="7" fillId="0" borderId="26" xfId="0" applyFont="1" applyBorder="1" applyAlignment="1" applyProtection="1">
      <alignment vertical="top" wrapText="1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8" fillId="0" borderId="44" xfId="0" applyFont="1" applyBorder="1" applyAlignment="1" applyProtection="1">
      <alignment horizontal="left" vertical="center" wrapText="1"/>
    </xf>
    <xf numFmtId="2" fontId="42" fillId="0" borderId="44" xfId="0" applyNumberFormat="1" applyFont="1" applyBorder="1" applyAlignment="1" applyProtection="1">
      <alignment horizontal="left" vertical="center" wrapText="1" indent="1"/>
    </xf>
    <xf numFmtId="0" fontId="43" fillId="10" borderId="44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vertical="center" wrapText="1"/>
    </xf>
    <xf numFmtId="0" fontId="42" fillId="0" borderId="44" xfId="0" applyFont="1" applyFill="1" applyBorder="1" applyAlignment="1" applyProtection="1">
      <alignment horizontal="left" vertical="center" indent="1"/>
    </xf>
    <xf numFmtId="0" fontId="42" fillId="0" borderId="44" xfId="0" applyFont="1" applyFill="1" applyBorder="1" applyAlignment="1" applyProtection="1">
      <alignment vertical="justify" wrapText="1"/>
    </xf>
    <xf numFmtId="0" fontId="45" fillId="12" borderId="21" xfId="2" applyNumberFormat="1" applyFont="1" applyFill="1" applyBorder="1" applyAlignment="1" applyProtection="1"/>
    <xf numFmtId="0" fontId="46" fillId="12" borderId="21" xfId="0" applyFont="1" applyFill="1" applyBorder="1" applyProtection="1"/>
    <xf numFmtId="1" fontId="47" fillId="0" borderId="0" xfId="0" applyNumberFormat="1" applyFont="1" applyFill="1" applyBorder="1" applyProtection="1">
      <protection locked="0"/>
    </xf>
    <xf numFmtId="0" fontId="7" fillId="10" borderId="22" xfId="0" applyFont="1" applyFill="1" applyBorder="1" applyAlignment="1" applyProtection="1">
      <alignment horizontal="center" vertical="justify"/>
    </xf>
    <xf numFmtId="0" fontId="7" fillId="10" borderId="23" xfId="0" applyFont="1" applyFill="1" applyBorder="1" applyAlignment="1" applyProtection="1">
      <alignment horizontal="center" vertical="justify"/>
    </xf>
    <xf numFmtId="1" fontId="7" fillId="0" borderId="30" xfId="0" applyNumberFormat="1" applyFont="1" applyFill="1" applyBorder="1" applyProtection="1">
      <protection locked="0"/>
    </xf>
    <xf numFmtId="1" fontId="7" fillId="0" borderId="57" xfId="0" applyNumberFormat="1" applyFont="1" applyFill="1" applyBorder="1" applyProtection="1">
      <protection locked="0"/>
    </xf>
    <xf numFmtId="1" fontId="7" fillId="0" borderId="13" xfId="0" applyNumberFormat="1" applyFont="1" applyFill="1" applyBorder="1" applyProtection="1">
      <protection locked="0"/>
    </xf>
    <xf numFmtId="1" fontId="7" fillId="0" borderId="25" xfId="0" applyNumberFormat="1" applyFont="1" applyFill="1" applyBorder="1" applyProtection="1">
      <protection locked="0"/>
    </xf>
    <xf numFmtId="1" fontId="7" fillId="0" borderId="26" xfId="0" applyNumberFormat="1" applyFont="1" applyFill="1" applyBorder="1" applyProtection="1">
      <protection locked="0"/>
    </xf>
    <xf numFmtId="1" fontId="7" fillId="0" borderId="43" xfId="0" applyNumberFormat="1" applyFont="1" applyFill="1" applyBorder="1" applyProtection="1">
      <protection locked="0"/>
    </xf>
    <xf numFmtId="1" fontId="7" fillId="0" borderId="44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wrapText="1"/>
    </xf>
    <xf numFmtId="49" fontId="7" fillId="13" borderId="10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" fontId="9" fillId="12" borderId="57" xfId="0" applyNumberFormat="1" applyFont="1" applyFill="1" applyBorder="1" applyProtection="1"/>
    <xf numFmtId="1" fontId="9" fillId="12" borderId="25" xfId="0" applyNumberFormat="1" applyFont="1" applyFill="1" applyBorder="1" applyProtection="1"/>
    <xf numFmtId="1" fontId="9" fillId="12" borderId="30" xfId="0" applyNumberFormat="1" applyFont="1" applyFill="1" applyBorder="1" applyProtection="1"/>
    <xf numFmtId="1" fontId="9" fillId="12" borderId="10" xfId="0" applyNumberFormat="1" applyFont="1" applyFill="1" applyBorder="1" applyProtection="1"/>
    <xf numFmtId="1" fontId="9" fillId="12" borderId="26" xfId="0" applyNumberFormat="1" applyFont="1" applyFill="1" applyBorder="1" applyProtection="1"/>
    <xf numFmtId="1" fontId="9" fillId="12" borderId="13" xfId="0" applyNumberFormat="1" applyFont="1" applyFill="1" applyBorder="1" applyProtection="1"/>
    <xf numFmtId="1" fontId="9" fillId="12" borderId="79" xfId="0" applyNumberFormat="1" applyFont="1" applyFill="1" applyBorder="1" applyProtection="1"/>
    <xf numFmtId="1" fontId="9" fillId="12" borderId="73" xfId="0" applyNumberFormat="1" applyFont="1" applyFill="1" applyBorder="1" applyProtection="1"/>
    <xf numFmtId="1" fontId="4" fillId="2" borderId="54" xfId="0" applyNumberFormat="1" applyFont="1" applyFill="1" applyBorder="1" applyProtection="1"/>
    <xf numFmtId="1" fontId="4" fillId="2" borderId="65" xfId="0" applyNumberFormat="1" applyFont="1" applyFill="1" applyBorder="1" applyProtection="1"/>
    <xf numFmtId="1" fontId="4" fillId="2" borderId="26" xfId="0" applyNumberFormat="1" applyFont="1" applyFill="1" applyBorder="1" applyAlignment="1" applyProtection="1">
      <alignment horizontal="right"/>
    </xf>
    <xf numFmtId="1" fontId="4" fillId="2" borderId="64" xfId="0" applyNumberFormat="1" applyFont="1" applyFill="1" applyBorder="1" applyProtection="1"/>
    <xf numFmtId="1" fontId="4" fillId="2" borderId="76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2" applyNumberFormat="1" applyFont="1" applyFill="1" applyProtection="1"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0" borderId="6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12" borderId="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2" fillId="0" borderId="44" xfId="0" applyFont="1" applyFill="1" applyBorder="1" applyAlignment="1" applyProtection="1">
      <alignment horizontal="left" vertical="justify" wrapText="1" indent="1"/>
    </xf>
    <xf numFmtId="0" fontId="7" fillId="10" borderId="5" xfId="0" applyFont="1" applyFill="1" applyBorder="1" applyAlignment="1" applyProtection="1">
      <alignment horizontal="center"/>
    </xf>
    <xf numFmtId="0" fontId="7" fillId="10" borderId="71" xfId="0" applyFont="1" applyFill="1" applyBorder="1" applyAlignment="1" applyProtection="1">
      <alignment horizontal="center" vertical="justify"/>
    </xf>
    <xf numFmtId="0" fontId="4" fillId="12" borderId="1" xfId="0" applyFont="1" applyFill="1" applyBorder="1" applyProtection="1"/>
    <xf numFmtId="49" fontId="7" fillId="12" borderId="82" xfId="0" applyNumberFormat="1" applyFont="1" applyFill="1" applyBorder="1" applyAlignment="1" applyProtection="1">
      <alignment horizontal="center"/>
    </xf>
    <xf numFmtId="0" fontId="49" fillId="10" borderId="30" xfId="4" applyNumberFormat="1" applyFont="1" applyFill="1" applyBorder="1" applyAlignment="1" applyProtection="1">
      <alignment wrapText="1"/>
    </xf>
    <xf numFmtId="0" fontId="3" fillId="0" borderId="13" xfId="4" applyNumberFormat="1" applyFont="1" applyBorder="1" applyAlignment="1" applyProtection="1">
      <alignment horizontal="left" wrapText="1"/>
    </xf>
    <xf numFmtId="0" fontId="3" fillId="0" borderId="13" xfId="4" applyNumberFormat="1" applyFont="1" applyBorder="1" applyAlignment="1" applyProtection="1">
      <alignment horizontal="left" wrapText="1" indent="1"/>
    </xf>
    <xf numFmtId="0" fontId="49" fillId="10" borderId="13" xfId="4" applyNumberFormat="1" applyFont="1" applyFill="1" applyBorder="1" applyAlignment="1" applyProtection="1">
      <alignment wrapText="1"/>
    </xf>
    <xf numFmtId="0" fontId="3" fillId="0" borderId="13" xfId="0" applyNumberFormat="1" applyFont="1" applyBorder="1" applyAlignment="1" applyProtection="1">
      <alignment horizontal="left" vertical="center" wrapText="1" indent="1"/>
    </xf>
    <xf numFmtId="0" fontId="49" fillId="10" borderId="13" xfId="4" applyNumberFormat="1" applyFont="1" applyFill="1" applyBorder="1" applyAlignment="1" applyProtection="1">
      <alignment vertical="center" wrapText="1"/>
    </xf>
    <xf numFmtId="0" fontId="49" fillId="10" borderId="13" xfId="0" applyNumberFormat="1" applyFont="1" applyFill="1" applyBorder="1" applyAlignment="1" applyProtection="1">
      <alignment wrapText="1"/>
    </xf>
    <xf numFmtId="0" fontId="49" fillId="10" borderId="13" xfId="0" applyNumberFormat="1" applyFont="1" applyFill="1" applyBorder="1" applyAlignment="1" applyProtection="1">
      <alignment vertical="center" wrapText="1"/>
    </xf>
    <xf numFmtId="0" fontId="3" fillId="8" borderId="13" xfId="4" applyNumberFormat="1" applyFont="1" applyFill="1" applyBorder="1" applyAlignment="1" applyProtection="1">
      <alignment wrapText="1"/>
    </xf>
    <xf numFmtId="0" fontId="3" fillId="8" borderId="13" xfId="4" applyNumberFormat="1" applyFont="1" applyFill="1" applyBorder="1" applyAlignment="1" applyProtection="1">
      <alignment horizontal="left" wrapText="1" indent="1"/>
    </xf>
    <xf numFmtId="0" fontId="49" fillId="10" borderId="13" xfId="0" applyNumberFormat="1" applyFont="1" applyFill="1" applyBorder="1" applyAlignment="1" applyProtection="1">
      <alignment horizontal="left" vertical="center" wrapText="1"/>
    </xf>
    <xf numFmtId="0" fontId="49" fillId="10" borderId="13" xfId="4" applyNumberFormat="1" applyFont="1" applyFill="1" applyBorder="1" applyAlignment="1" applyProtection="1">
      <alignment horizontal="left" wrapText="1"/>
    </xf>
    <xf numFmtId="49" fontId="3" fillId="9" borderId="25" xfId="4" applyNumberFormat="1" applyFont="1" applyFill="1" applyBorder="1" applyAlignment="1" applyProtection="1">
      <alignment horizontal="center" vertical="center"/>
    </xf>
    <xf numFmtId="49" fontId="3" fillId="0" borderId="26" xfId="4" applyNumberFormat="1" applyFont="1" applyFill="1" applyBorder="1" applyAlignment="1" applyProtection="1">
      <alignment horizontal="center" vertical="center"/>
    </xf>
    <xf numFmtId="49" fontId="3" fillId="9" borderId="26" xfId="4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9" borderId="26" xfId="0" applyNumberFormat="1" applyFont="1" applyFill="1" applyBorder="1" applyAlignment="1" applyProtection="1">
      <alignment horizontal="center" vertical="center"/>
    </xf>
    <xf numFmtId="1" fontId="9" fillId="12" borderId="1" xfId="0" applyNumberFormat="1" applyFont="1" applyFill="1" applyBorder="1" applyProtection="1"/>
    <xf numFmtId="1" fontId="9" fillId="12" borderId="72" xfId="0" applyNumberFormat="1" applyFont="1" applyFill="1" applyBorder="1" applyProtection="1"/>
    <xf numFmtId="1" fontId="9" fillId="12" borderId="82" xfId="0" applyNumberFormat="1" applyFont="1" applyFill="1" applyBorder="1" applyProtection="1"/>
    <xf numFmtId="1" fontId="7" fillId="0" borderId="67" xfId="0" applyNumberFormat="1" applyFont="1" applyFill="1" applyBorder="1" applyProtection="1">
      <protection locked="0"/>
    </xf>
    <xf numFmtId="1" fontId="7" fillId="0" borderId="54" xfId="0" applyNumberFormat="1" applyFont="1" applyFill="1" applyBorder="1" applyProtection="1">
      <protection locked="0"/>
    </xf>
    <xf numFmtId="1" fontId="9" fillId="12" borderId="54" xfId="0" applyNumberFormat="1" applyFont="1" applyFill="1" applyBorder="1" applyProtection="1"/>
    <xf numFmtId="1" fontId="9" fillId="12" borderId="64" xfId="0" applyNumberFormat="1" applyFont="1" applyFill="1" applyBorder="1" applyProtection="1"/>
    <xf numFmtId="1" fontId="9" fillId="12" borderId="2" xfId="0" applyNumberFormat="1" applyFont="1" applyFill="1" applyBorder="1" applyProtection="1"/>
    <xf numFmtId="1" fontId="9" fillId="12" borderId="67" xfId="0" applyNumberFormat="1" applyFont="1" applyFill="1" applyBorder="1" applyProtection="1"/>
    <xf numFmtId="1" fontId="7" fillId="0" borderId="64" xfId="0" applyNumberFormat="1" applyFont="1" applyFill="1" applyBorder="1" applyProtection="1">
      <protection locked="0"/>
    </xf>
    <xf numFmtId="1" fontId="9" fillId="12" borderId="39" xfId="0" applyNumberFormat="1" applyFont="1" applyFill="1" applyBorder="1" applyProtection="1"/>
    <xf numFmtId="1" fontId="9" fillId="12" borderId="68" xfId="0" applyNumberFormat="1" applyFont="1" applyFill="1" applyBorder="1" applyProtection="1"/>
    <xf numFmtId="1" fontId="9" fillId="12" borderId="55" xfId="0" applyNumberFormat="1" applyFont="1" applyFill="1" applyBorder="1" applyProtection="1"/>
    <xf numFmtId="1" fontId="7" fillId="0" borderId="47" xfId="0" applyNumberFormat="1" applyFont="1" applyFill="1" applyBorder="1" applyProtection="1">
      <protection locked="0"/>
    </xf>
    <xf numFmtId="0" fontId="3" fillId="8" borderId="13" xfId="4" applyNumberFormat="1" applyFont="1" applyFill="1" applyBorder="1" applyAlignment="1" applyProtection="1">
      <alignment horizontal="left" wrapText="1"/>
    </xf>
    <xf numFmtId="0" fontId="3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3" fillId="0" borderId="64" xfId="4" applyNumberFormat="1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9" fillId="0" borderId="10" xfId="6" applyFont="1" applyBorder="1" applyProtection="1">
      <protection locked="0"/>
    </xf>
    <xf numFmtId="0" fontId="7" fillId="0" borderId="10" xfId="6" applyFont="1" applyBorder="1" applyAlignment="1" applyProtection="1">
      <alignment horizontal="center"/>
      <protection locked="0"/>
    </xf>
    <xf numFmtId="0" fontId="54" fillId="0" borderId="10" xfId="6" applyFont="1" applyBorder="1" applyAlignment="1" applyProtection="1">
      <alignment horizontal="left" vertical="center" wrapText="1"/>
      <protection locked="0"/>
    </xf>
    <xf numFmtId="0" fontId="55" fillId="13" borderId="10" xfId="6" applyFont="1" applyFill="1" applyBorder="1" applyAlignment="1" applyProtection="1">
      <alignment horizontal="center" vertical="center" wrapText="1"/>
      <protection locked="0"/>
    </xf>
    <xf numFmtId="0" fontId="56" fillId="0" borderId="10" xfId="6" applyFont="1" applyBorder="1" applyAlignment="1" applyProtection="1">
      <alignment wrapText="1"/>
      <protection locked="0"/>
    </xf>
    <xf numFmtId="0" fontId="9" fillId="0" borderId="10" xfId="6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13" borderId="10" xfId="0" applyFont="1" applyFill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1" fillId="13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right" vertical="center" wrapText="1"/>
      <protection locked="0"/>
    </xf>
    <xf numFmtId="0" fontId="4" fillId="0" borderId="0" xfId="7" applyFont="1" applyProtection="1">
      <protection locked="0"/>
    </xf>
    <xf numFmtId="0" fontId="3" fillId="0" borderId="0" xfId="7" applyFont="1" applyProtection="1">
      <protection locked="0"/>
    </xf>
    <xf numFmtId="0" fontId="4" fillId="0" borderId="10" xfId="7" applyFont="1" applyBorder="1" applyProtection="1">
      <protection locked="0"/>
    </xf>
    <xf numFmtId="0" fontId="3" fillId="13" borderId="10" xfId="7" applyFont="1" applyFill="1" applyBorder="1" applyProtection="1">
      <protection locked="0"/>
    </xf>
    <xf numFmtId="0" fontId="4" fillId="0" borderId="10" xfId="7" applyFont="1" applyBorder="1" applyAlignment="1" applyProtection="1">
      <alignment horizontal="center" vertical="center"/>
      <protection locked="0"/>
    </xf>
    <xf numFmtId="0" fontId="51" fillId="0" borderId="10" xfId="6" applyFont="1" applyBorder="1" applyAlignment="1" applyProtection="1">
      <alignment wrapText="1"/>
      <protection locked="0"/>
    </xf>
    <xf numFmtId="0" fontId="7" fillId="0" borderId="10" xfId="6" applyNumberFormat="1" applyFont="1" applyBorder="1" applyAlignment="1" applyProtection="1">
      <alignment horizontal="left" vertical="center" wrapText="1"/>
      <protection locked="0"/>
    </xf>
    <xf numFmtId="0" fontId="50" fillId="0" borderId="10" xfId="6" applyFont="1" applyBorder="1" applyAlignment="1" applyProtection="1">
      <protection locked="0"/>
    </xf>
    <xf numFmtId="0" fontId="9" fillId="0" borderId="0" xfId="7" applyFont="1" applyProtection="1">
      <protection locked="0"/>
    </xf>
    <xf numFmtId="0" fontId="7" fillId="0" borderId="0" xfId="6" applyNumberFormat="1" applyFont="1" applyBorder="1" applyAlignment="1" applyProtection="1">
      <alignment horizontal="left" vertical="center" wrapText="1"/>
      <protection locked="0"/>
    </xf>
    <xf numFmtId="0" fontId="50" fillId="0" borderId="0" xfId="6" applyFont="1" applyBorder="1" applyAlignment="1" applyProtection="1">
      <protection locked="0"/>
    </xf>
    <xf numFmtId="0" fontId="51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Border="1" applyAlignment="1" applyProtection="1">
      <alignment horizontal="center"/>
      <protection locked="0"/>
    </xf>
    <xf numFmtId="0" fontId="51" fillId="0" borderId="0" xfId="6" applyFont="1" applyBorder="1" applyAlignment="1" applyProtection="1">
      <alignment wrapText="1"/>
      <protection locked="0"/>
    </xf>
    <xf numFmtId="0" fontId="3" fillId="13" borderId="10" xfId="7" applyFont="1" applyFill="1" applyBorder="1" applyAlignment="1" applyProtection="1">
      <alignment horizontal="center"/>
      <protection locked="0"/>
    </xf>
    <xf numFmtId="0" fontId="7" fillId="13" borderId="10" xfId="0" applyFont="1" applyFill="1" applyBorder="1" applyAlignment="1" applyProtection="1">
      <alignment horizontal="center"/>
    </xf>
    <xf numFmtId="0" fontId="4" fillId="0" borderId="10" xfId="7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right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Protection="1">
      <protection locked="0"/>
    </xf>
    <xf numFmtId="0" fontId="3" fillId="0" borderId="13" xfId="0" applyFont="1" applyBorder="1" applyProtection="1">
      <protection locked="0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35" fillId="6" borderId="52" xfId="1" applyFont="1" applyFill="1" applyBorder="1" applyAlignment="1" applyProtection="1">
      <alignment horizontal="left" vertical="center"/>
    </xf>
    <xf numFmtId="0" fontId="35" fillId="6" borderId="0" xfId="1" applyFont="1" applyFill="1" applyBorder="1" applyAlignment="1" applyProtection="1">
      <alignment horizontal="left" vertical="center"/>
    </xf>
    <xf numFmtId="0" fontId="35" fillId="6" borderId="48" xfId="1" applyFont="1" applyFill="1" applyBorder="1" applyAlignment="1" applyProtection="1">
      <alignment horizontal="left" vertical="center"/>
    </xf>
    <xf numFmtId="0" fontId="29" fillId="0" borderId="8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7" fillId="6" borderId="50" xfId="0" applyFont="1" applyFill="1" applyBorder="1" applyAlignment="1" applyProtection="1">
      <alignment horizontal="center" vertical="center" wrapText="1"/>
    </xf>
    <xf numFmtId="0" fontId="27" fillId="6" borderId="53" xfId="0" applyFont="1" applyFill="1" applyBorder="1" applyAlignment="1" applyProtection="1">
      <alignment horizontal="center" vertical="center" wrapText="1"/>
    </xf>
    <xf numFmtId="0" fontId="27" fillId="6" borderId="55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27" fillId="6" borderId="79" xfId="0" applyFont="1" applyFill="1" applyBorder="1" applyAlignment="1" applyProtection="1">
      <alignment horizontal="center" vertical="center" wrapText="1"/>
    </xf>
    <xf numFmtId="0" fontId="27" fillId="6" borderId="73" xfId="0" applyFont="1" applyFill="1" applyBorder="1" applyAlignment="1" applyProtection="1">
      <alignment horizontal="center" vertical="center" wrapText="1"/>
    </xf>
    <xf numFmtId="0" fontId="27" fillId="6" borderId="68" xfId="0" applyFont="1" applyFill="1" applyBorder="1" applyAlignment="1" applyProtection="1">
      <alignment horizontal="center" vertical="center" wrapText="1"/>
    </xf>
    <xf numFmtId="0" fontId="10" fillId="6" borderId="35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 wrapText="1"/>
    </xf>
    <xf numFmtId="0" fontId="10" fillId="6" borderId="79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0" fontId="10" fillId="6" borderId="68" xfId="0" applyFont="1" applyFill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72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78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6" borderId="77" xfId="0" applyFont="1" applyFill="1" applyBorder="1" applyAlignment="1" applyProtection="1">
      <alignment horizontal="center" vertical="center" wrapText="1"/>
    </xf>
    <xf numFmtId="0" fontId="10" fillId="6" borderId="71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69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9" fillId="11" borderId="43" xfId="0" applyFont="1" applyFill="1" applyBorder="1" applyAlignment="1" applyProtection="1">
      <alignment horizontal="center" vertical="center" textRotation="90" wrapText="1"/>
    </xf>
    <xf numFmtId="0" fontId="9" fillId="11" borderId="44" xfId="0" applyFont="1" applyFill="1" applyBorder="1" applyAlignment="1" applyProtection="1">
      <alignment horizontal="center" vertical="center" textRotation="90" wrapText="1"/>
    </xf>
    <xf numFmtId="0" fontId="9" fillId="11" borderId="47" xfId="0" applyFont="1" applyFill="1" applyBorder="1" applyAlignment="1" applyProtection="1">
      <alignment horizontal="center" vertical="center" textRotation="90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9" fillId="4" borderId="8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textRotation="90" wrapText="1"/>
    </xf>
    <xf numFmtId="0" fontId="7" fillId="0" borderId="72" xfId="0" applyFont="1" applyFill="1" applyBorder="1" applyAlignment="1" applyProtection="1">
      <alignment horizontal="center" vertical="center" textRotation="90" wrapText="1"/>
    </xf>
    <xf numFmtId="0" fontId="7" fillId="0" borderId="31" xfId="0" applyFont="1" applyBorder="1" applyAlignment="1" applyProtection="1">
      <alignment horizontal="center" vertical="center" textRotation="90" wrapText="1"/>
    </xf>
    <xf numFmtId="0" fontId="7" fillId="0" borderId="7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22" fillId="0" borderId="10" xfId="0" applyFont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7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9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90" wrapText="1"/>
    </xf>
    <xf numFmtId="0" fontId="7" fillId="0" borderId="38" xfId="0" applyFont="1" applyBorder="1" applyAlignment="1" applyProtection="1">
      <alignment horizontal="center" vertical="center" textRotation="90" wrapText="1"/>
    </xf>
    <xf numFmtId="0" fontId="49" fillId="0" borderId="22" xfId="0" applyFont="1" applyBorder="1" applyAlignment="1" applyProtection="1">
      <alignment horizontal="center" vertical="center" wrapText="1"/>
    </xf>
    <xf numFmtId="0" fontId="49" fillId="0" borderId="5" xfId="0" applyFont="1" applyBorder="1" applyAlignment="1" applyProtection="1">
      <alignment horizontal="center" vertical="center" wrapText="1"/>
    </xf>
    <xf numFmtId="0" fontId="49" fillId="0" borderId="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9" fillId="0" borderId="79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6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82" xfId="0" applyFont="1" applyBorder="1" applyAlignment="1" applyProtection="1">
      <alignment horizontal="center" vertical="center" textRotation="90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justify"/>
    </xf>
    <xf numFmtId="0" fontId="3" fillId="0" borderId="26" xfId="0" applyFont="1" applyBorder="1" applyAlignment="1" applyProtection="1">
      <alignment horizontal="right"/>
    </xf>
    <xf numFmtId="0" fontId="8" fillId="0" borderId="75" xfId="0" applyFont="1" applyBorder="1" applyAlignment="1" applyProtection="1">
      <alignment horizontal="right"/>
    </xf>
    <xf numFmtId="0" fontId="8" fillId="0" borderId="6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/>
    </xf>
    <xf numFmtId="0" fontId="4" fillId="0" borderId="26" xfId="0" applyFont="1" applyBorder="1" applyAlignment="1" applyProtection="1">
      <alignment horizontal="center" vertical="justify" wrapText="1"/>
    </xf>
    <xf numFmtId="0" fontId="4" fillId="0" borderId="75" xfId="0" applyFont="1" applyBorder="1" applyAlignment="1" applyProtection="1">
      <alignment horizontal="center" vertical="justify" wrapText="1"/>
    </xf>
    <xf numFmtId="0" fontId="4" fillId="0" borderId="60" xfId="0" applyFont="1" applyBorder="1" applyAlignment="1" applyProtection="1">
      <alignment horizontal="center" vertical="justify" wrapText="1"/>
    </xf>
    <xf numFmtId="0" fontId="8" fillId="0" borderId="26" xfId="0" applyFont="1" applyBorder="1" applyAlignment="1" applyProtection="1">
      <alignment horizontal="left" vertical="justify"/>
    </xf>
    <xf numFmtId="0" fontId="8" fillId="0" borderId="75" xfId="0" applyFont="1" applyBorder="1" applyAlignment="1" applyProtection="1">
      <alignment horizontal="left" vertical="justify"/>
    </xf>
    <xf numFmtId="0" fontId="8" fillId="0" borderId="60" xfId="0" applyFont="1" applyBorder="1" applyAlignment="1" applyProtection="1">
      <alignment horizontal="left" vertical="justify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textRotation="90" wrapText="1"/>
    </xf>
    <xf numFmtId="0" fontId="8" fillId="0" borderId="78" xfId="0" applyFont="1" applyBorder="1" applyAlignment="1" applyProtection="1">
      <alignment horizontal="center" vertical="center" textRotation="90" wrapText="1"/>
    </xf>
    <xf numFmtId="0" fontId="8" fillId="0" borderId="29" xfId="0" applyFont="1" applyBorder="1" applyAlignment="1" applyProtection="1">
      <alignment horizontal="center" vertical="center" textRotation="90" wrapText="1"/>
    </xf>
    <xf numFmtId="0" fontId="8" fillId="0" borderId="30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 wrapText="1"/>
    </xf>
    <xf numFmtId="0" fontId="4" fillId="4" borderId="25" xfId="0" applyFont="1" applyFill="1" applyBorder="1" applyAlignment="1" applyProtection="1">
      <alignment horizontal="center" vertical="center" textRotation="90" wrapText="1"/>
    </xf>
    <xf numFmtId="0" fontId="4" fillId="4" borderId="26" xfId="0" applyFont="1" applyFill="1" applyBorder="1" applyAlignment="1" applyProtection="1">
      <alignment horizontal="center" vertical="center" textRotation="90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11" borderId="74" xfId="0" applyFont="1" applyFill="1" applyBorder="1" applyAlignment="1" applyProtection="1">
      <alignment horizontal="center" vertical="center" textRotation="90" wrapText="1"/>
    </xf>
    <xf numFmtId="0" fontId="4" fillId="11" borderId="75" xfId="0" applyFont="1" applyFill="1" applyBorder="1" applyAlignment="1" applyProtection="1">
      <alignment horizontal="center" vertical="center" textRotation="90" wrapText="1"/>
    </xf>
    <xf numFmtId="0" fontId="4" fillId="4" borderId="13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/>
    </xf>
    <xf numFmtId="0" fontId="9" fillId="0" borderId="49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1" fontId="4" fillId="0" borderId="10" xfId="0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Border="1" applyAlignment="1" applyProtection="1">
      <alignment horizontal="right" vertical="justify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54" xfId="0" applyFont="1" applyFill="1" applyBorder="1" applyAlignment="1" applyProtection="1">
      <alignment horizontal="center" vertical="center" textRotation="90" wrapText="1"/>
    </xf>
    <xf numFmtId="0" fontId="9" fillId="11" borderId="10" xfId="0" applyFont="1" applyFill="1" applyBorder="1" applyAlignment="1" applyProtection="1">
      <alignment horizontal="center" vertical="center" textRotation="90" wrapText="1"/>
    </xf>
    <xf numFmtId="0" fontId="9" fillId="11" borderId="54" xfId="0" applyFont="1" applyFill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 textRotation="90" wrapText="1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textRotation="90" wrapText="1"/>
    </xf>
    <xf numFmtId="0" fontId="7" fillId="0" borderId="55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54" xfId="0" applyFont="1" applyBorder="1" applyAlignment="1" applyProtection="1">
      <alignment horizontal="center" vertical="center" textRotation="90" wrapText="1"/>
    </xf>
    <xf numFmtId="0" fontId="7" fillId="0" borderId="27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65" xfId="0" applyFont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65" xfId="0" applyFont="1" applyFill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67" xfId="0" applyFont="1" applyBorder="1" applyAlignment="1" applyProtection="1">
      <alignment horizontal="center" vertical="center" textRotation="90" wrapText="1"/>
    </xf>
    <xf numFmtId="0" fontId="9" fillId="11" borderId="57" xfId="0" applyFont="1" applyFill="1" applyBorder="1" applyAlignment="1" applyProtection="1">
      <alignment horizontal="center" vertical="center" textRotation="90" wrapText="1"/>
    </xf>
    <xf numFmtId="0" fontId="7" fillId="6" borderId="57" xfId="0" applyFont="1" applyFill="1" applyBorder="1" applyAlignment="1" applyProtection="1">
      <alignment horizontal="center" vertical="center" textRotation="90" wrapText="1"/>
    </xf>
    <xf numFmtId="0" fontId="7" fillId="6" borderId="10" xfId="0" applyFont="1" applyFill="1" applyBorder="1" applyAlignment="1" applyProtection="1">
      <alignment horizontal="center" vertical="center" textRotation="90" wrapText="1"/>
    </xf>
    <xf numFmtId="0" fontId="7" fillId="6" borderId="54" xfId="0" applyFont="1" applyFill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left" vertical="distributed"/>
    </xf>
    <xf numFmtId="0" fontId="7" fillId="0" borderId="16" xfId="0" applyFont="1" applyBorder="1" applyAlignment="1" applyProtection="1">
      <alignment horizontal="left" vertical="distributed"/>
    </xf>
    <xf numFmtId="0" fontId="7" fillId="0" borderId="24" xfId="0" applyFont="1" applyBorder="1" applyAlignment="1" applyProtection="1">
      <alignment horizontal="center" vertical="center" textRotation="90" wrapText="1" shrinkToFit="1"/>
    </xf>
    <xf numFmtId="0" fontId="7" fillId="0" borderId="0" xfId="0" applyFont="1" applyBorder="1" applyAlignment="1" applyProtection="1">
      <alignment horizontal="center" vertical="center" textRotation="90" wrapText="1" shrinkToFit="1"/>
    </xf>
    <xf numFmtId="0" fontId="7" fillId="0" borderId="38" xfId="0" applyFont="1" applyBorder="1" applyAlignment="1" applyProtection="1">
      <alignment horizontal="center" vertical="center" textRotation="90" wrapText="1" shrinkToFi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57" xfId="0" applyFont="1" applyBorder="1" applyAlignment="1" applyProtection="1">
      <alignment horizontal="center" vertical="center" textRotation="90" wrapText="1"/>
    </xf>
    <xf numFmtId="0" fontId="9" fillId="0" borderId="57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right" vertical="top" wrapText="1"/>
    </xf>
    <xf numFmtId="0" fontId="8" fillId="0" borderId="75" xfId="0" applyFont="1" applyBorder="1" applyAlignment="1" applyProtection="1">
      <alignment horizontal="right" vertical="top" wrapText="1"/>
    </xf>
    <xf numFmtId="0" fontId="8" fillId="0" borderId="60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4" fillId="11" borderId="13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75" xfId="0" applyFont="1" applyBorder="1" applyAlignment="1" applyProtection="1">
      <alignment horizontal="center" vertical="top" wrapText="1"/>
    </xf>
    <xf numFmtId="0" fontId="4" fillId="0" borderId="60" xfId="0" applyFont="1" applyBorder="1" applyAlignment="1" applyProtection="1">
      <alignment horizontal="center" vertical="top" wrapText="1"/>
    </xf>
    <xf numFmtId="0" fontId="4" fillId="11" borderId="43" xfId="0" applyFont="1" applyFill="1" applyBorder="1" applyAlignment="1" applyProtection="1">
      <alignment horizontal="center" vertical="center" textRotation="90" wrapText="1"/>
    </xf>
    <xf numFmtId="0" fontId="4" fillId="11" borderId="44" xfId="0" applyFont="1" applyFill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justify" textRotation="90"/>
    </xf>
    <xf numFmtId="0" fontId="8" fillId="0" borderId="11" xfId="0" applyFont="1" applyBorder="1" applyAlignment="1" applyProtection="1">
      <alignment horizontal="center" vertical="justify" textRotation="90"/>
    </xf>
    <xf numFmtId="0" fontId="8" fillId="0" borderId="57" xfId="0" applyFont="1" applyBorder="1" applyAlignment="1" applyProtection="1">
      <alignment horizontal="center" vertical="center" wrapText="1"/>
    </xf>
    <xf numFmtId="0" fontId="4" fillId="4" borderId="59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 indent="2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6" fillId="0" borderId="0" xfId="0" applyFont="1" applyAlignment="1">
      <alignment horizontal="left" vertical="top" wrapText="1" indent="2" readingOrder="1"/>
    </xf>
    <xf numFmtId="0" fontId="4" fillId="0" borderId="0" xfId="0" applyFont="1" applyAlignment="1">
      <alignment horizontal="left" vertical="top" wrapText="1" indent="2" readingOrder="1"/>
    </xf>
  </cellXfs>
  <cellStyles count="8">
    <cellStyle name="Hyperlink" xfId="1" builtinId="8"/>
    <cellStyle name="Normal" xfId="0" builtinId="0"/>
    <cellStyle name="Normal 2" xfId="4"/>
    <cellStyle name="Normal 2 2" xfId="5"/>
    <cellStyle name="Normal 4" xfId="6"/>
    <cellStyle name="Normal_Sheet1" xfId="2"/>
    <cellStyle name="Normal_Sheet1 3" xfId="7"/>
    <cellStyle name="Percent" xfId="3" builtinId="5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5" zoomScaleNormal="85" workbookViewId="0">
      <selection activeCell="S16" sqref="S16"/>
    </sheetView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5" customFormat="1" ht="19.5" customHeight="1" x14ac:dyDescent="0.2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95" customFormat="1" ht="19.5" customHeight="1" x14ac:dyDescent="0.2">
      <c r="A2" s="704" t="s">
        <v>331</v>
      </c>
      <c r="B2" s="705"/>
      <c r="C2" s="705"/>
      <c r="D2" s="705"/>
      <c r="E2" s="705"/>
      <c r="F2" s="705"/>
      <c r="G2" s="705"/>
      <c r="H2" s="705"/>
      <c r="I2" s="705"/>
      <c r="J2" s="705"/>
      <c r="K2" s="706"/>
    </row>
    <row r="3" spans="1:11" s="195" customFormat="1" ht="19.5" customHeight="1" x14ac:dyDescent="0.2">
      <c r="A3" s="704" t="s">
        <v>332</v>
      </c>
      <c r="B3" s="705"/>
      <c r="C3" s="705"/>
      <c r="D3" s="705"/>
      <c r="E3" s="705"/>
      <c r="F3" s="705"/>
      <c r="G3" s="705"/>
      <c r="H3" s="705"/>
      <c r="I3" s="705"/>
      <c r="J3" s="705"/>
      <c r="K3" s="706"/>
    </row>
    <row r="4" spans="1:11" s="195" customFormat="1" ht="19.5" customHeight="1" x14ac:dyDescent="0.2">
      <c r="A4" s="704" t="s">
        <v>333</v>
      </c>
      <c r="B4" s="705"/>
      <c r="C4" s="705"/>
      <c r="D4" s="705"/>
      <c r="E4" s="705"/>
      <c r="F4" s="705"/>
      <c r="G4" s="705"/>
      <c r="H4" s="705"/>
      <c r="I4" s="705"/>
      <c r="J4" s="705"/>
      <c r="K4" s="706"/>
    </row>
    <row r="5" spans="1:11" s="195" customFormat="1" ht="19.5" customHeight="1" x14ac:dyDescent="0.2">
      <c r="A5" s="704" t="s">
        <v>334</v>
      </c>
      <c r="B5" s="705"/>
      <c r="C5" s="705"/>
      <c r="D5" s="705"/>
      <c r="E5" s="705"/>
      <c r="F5" s="705"/>
      <c r="G5" s="705"/>
      <c r="H5" s="705"/>
      <c r="I5" s="705"/>
      <c r="J5" s="705"/>
      <c r="K5" s="706"/>
    </row>
    <row r="6" spans="1:11" s="195" customFormat="1" ht="19.5" customHeight="1" x14ac:dyDescent="0.2">
      <c r="A6" s="704" t="s">
        <v>384</v>
      </c>
      <c r="B6" s="705"/>
      <c r="C6" s="705"/>
      <c r="D6" s="705"/>
      <c r="E6" s="705"/>
      <c r="F6" s="705"/>
      <c r="G6" s="705"/>
      <c r="H6" s="705"/>
      <c r="I6" s="705"/>
      <c r="J6" s="705"/>
      <c r="K6" s="706"/>
    </row>
    <row r="7" spans="1:11" s="195" customFormat="1" ht="19.5" customHeight="1" x14ac:dyDescent="0.2">
      <c r="A7" s="704" t="s">
        <v>335</v>
      </c>
      <c r="B7" s="705"/>
      <c r="C7" s="705"/>
      <c r="D7" s="705"/>
      <c r="E7" s="705"/>
      <c r="F7" s="705"/>
      <c r="G7" s="705"/>
      <c r="H7" s="705"/>
      <c r="I7" s="705"/>
      <c r="J7" s="705"/>
      <c r="K7" s="706"/>
    </row>
    <row r="8" spans="1:11" s="195" customFormat="1" ht="19.5" customHeight="1" x14ac:dyDescent="0.2">
      <c r="A8" s="704" t="s">
        <v>337</v>
      </c>
      <c r="B8" s="705"/>
      <c r="C8" s="705"/>
      <c r="D8" s="705"/>
      <c r="E8" s="705"/>
      <c r="F8" s="705"/>
      <c r="G8" s="705"/>
      <c r="H8" s="705"/>
      <c r="I8" s="705"/>
      <c r="J8" s="705"/>
      <c r="K8" s="706"/>
    </row>
    <row r="9" spans="1:11" s="195" customFormat="1" ht="19.5" customHeight="1" x14ac:dyDescent="0.2">
      <c r="A9" s="704" t="s">
        <v>336</v>
      </c>
      <c r="B9" s="705"/>
      <c r="C9" s="705"/>
      <c r="D9" s="705"/>
      <c r="E9" s="705"/>
      <c r="F9" s="705"/>
      <c r="G9" s="705"/>
      <c r="H9" s="705"/>
      <c r="I9" s="705"/>
      <c r="J9" s="705"/>
      <c r="K9" s="706"/>
    </row>
    <row r="10" spans="1:11" s="195" customFormat="1" ht="19.5" customHeight="1" x14ac:dyDescent="0.2">
      <c r="A10" s="704" t="s">
        <v>338</v>
      </c>
      <c r="B10" s="705"/>
      <c r="C10" s="705"/>
      <c r="D10" s="705"/>
      <c r="E10" s="705"/>
      <c r="F10" s="705"/>
      <c r="G10" s="705"/>
      <c r="H10" s="705"/>
      <c r="I10" s="705"/>
      <c r="J10" s="705"/>
      <c r="K10" s="706"/>
    </row>
    <row r="11" spans="1:11" ht="15.75" x14ac:dyDescent="0.25">
      <c r="A11" s="165"/>
      <c r="B11" s="19"/>
      <c r="C11" s="20"/>
      <c r="D11" s="18"/>
      <c r="E11" s="18"/>
      <c r="F11" s="18"/>
      <c r="G11" s="18"/>
      <c r="H11" s="18"/>
      <c r="I11" s="18"/>
      <c r="J11" s="21"/>
      <c r="K11" s="166"/>
    </row>
    <row r="12" spans="1:11" ht="16.5" thickBot="1" x14ac:dyDescent="0.3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16.5" thickBot="1" x14ac:dyDescent="0.3">
      <c r="A13" s="701" t="s">
        <v>49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03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707" t="s">
        <v>345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</row>
    <row r="18" spans="1:11" ht="49.5" customHeight="1" x14ac:dyDescent="0.2">
      <c r="A18" s="708" t="s">
        <v>346</v>
      </c>
      <c r="B18" s="708"/>
      <c r="C18" s="708"/>
      <c r="D18" s="708"/>
      <c r="E18" s="708"/>
      <c r="F18" s="708"/>
      <c r="G18" s="708"/>
      <c r="H18" s="708"/>
      <c r="I18" s="708"/>
      <c r="J18" s="708"/>
      <c r="K18" s="708"/>
    </row>
    <row r="19" spans="1:11" ht="49.5" customHeight="1" x14ac:dyDescent="0.2">
      <c r="A19" s="708" t="s">
        <v>347</v>
      </c>
      <c r="B19" s="708"/>
      <c r="C19" s="708"/>
      <c r="D19" s="708"/>
      <c r="E19" s="708"/>
      <c r="F19" s="708"/>
      <c r="G19" s="708"/>
      <c r="H19" s="708"/>
      <c r="I19" s="708"/>
      <c r="J19" s="708"/>
      <c r="K19" s="708"/>
    </row>
    <row r="20" spans="1:11" ht="49.5" customHeight="1" x14ac:dyDescent="0.2">
      <c r="A20" s="708" t="s">
        <v>348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</row>
    <row r="21" spans="1:11" ht="49.5" customHeight="1" x14ac:dyDescent="0.2">
      <c r="A21" s="708" t="s">
        <v>349</v>
      </c>
      <c r="B21" s="708"/>
      <c r="C21" s="708"/>
      <c r="D21" s="708"/>
      <c r="E21" s="708"/>
      <c r="F21" s="708"/>
      <c r="G21" s="708"/>
      <c r="H21" s="708"/>
      <c r="I21" s="708"/>
      <c r="J21" s="708"/>
      <c r="K21" s="708"/>
    </row>
    <row r="22" spans="1:11" ht="49.5" customHeight="1" x14ac:dyDescent="0.2">
      <c r="A22" s="708" t="s">
        <v>350</v>
      </c>
      <c r="B22" s="708"/>
      <c r="C22" s="708"/>
      <c r="D22" s="708"/>
      <c r="E22" s="708"/>
      <c r="F22" s="708"/>
      <c r="G22" s="708"/>
      <c r="H22" s="708"/>
      <c r="I22" s="708"/>
      <c r="J22" s="708"/>
      <c r="K22" s="708"/>
    </row>
    <row r="23" spans="1:11" ht="49.5" customHeight="1" x14ac:dyDescent="0.2">
      <c r="A23" s="708" t="s">
        <v>351</v>
      </c>
      <c r="B23" s="708"/>
      <c r="C23" s="708"/>
      <c r="D23" s="708"/>
      <c r="E23" s="708"/>
      <c r="F23" s="708"/>
      <c r="G23" s="708"/>
      <c r="H23" s="708"/>
      <c r="I23" s="708"/>
      <c r="J23" s="708"/>
      <c r="K23" s="708"/>
    </row>
    <row r="24" spans="1:11" ht="49.5" customHeight="1" x14ac:dyDescent="0.2">
      <c r="A24" s="708" t="s">
        <v>352</v>
      </c>
      <c r="B24" s="708"/>
      <c r="C24" s="708"/>
      <c r="D24" s="708"/>
      <c r="E24" s="708"/>
      <c r="F24" s="708"/>
      <c r="G24" s="708"/>
      <c r="H24" s="708"/>
      <c r="I24" s="708"/>
      <c r="J24" s="708"/>
      <c r="K24" s="708"/>
    </row>
    <row r="25" spans="1:11" ht="127.5" customHeight="1" x14ac:dyDescent="0.2">
      <c r="A25" s="709" t="s">
        <v>383</v>
      </c>
      <c r="B25" s="709"/>
      <c r="C25" s="709"/>
      <c r="D25" s="709"/>
      <c r="E25" s="709"/>
      <c r="F25" s="709"/>
      <c r="G25" s="709"/>
      <c r="H25" s="709"/>
      <c r="I25" s="709"/>
      <c r="J25" s="709"/>
      <c r="K25" s="709"/>
    </row>
    <row r="26" spans="1:11" ht="49.5" customHeight="1" x14ac:dyDescent="0.2">
      <c r="A26" s="708" t="s">
        <v>353</v>
      </c>
      <c r="B26" s="708"/>
      <c r="C26" s="708"/>
      <c r="D26" s="708"/>
      <c r="E26" s="708"/>
      <c r="F26" s="708"/>
      <c r="G26" s="708"/>
      <c r="H26" s="708"/>
      <c r="I26" s="708"/>
      <c r="J26" s="708"/>
      <c r="K26" s="708"/>
    </row>
    <row r="27" spans="1:11" ht="49.5" customHeight="1" x14ac:dyDescent="0.2">
      <c r="A27" s="708" t="s">
        <v>381</v>
      </c>
      <c r="B27" s="708"/>
      <c r="C27" s="708"/>
      <c r="D27" s="708"/>
      <c r="E27" s="708"/>
      <c r="F27" s="708"/>
      <c r="G27" s="708"/>
      <c r="H27" s="708"/>
      <c r="I27" s="708"/>
      <c r="J27" s="708"/>
      <c r="K27" s="708"/>
    </row>
    <row r="28" spans="1:11" ht="49.5" customHeight="1" x14ac:dyDescent="0.2">
      <c r="A28" s="708" t="s">
        <v>354</v>
      </c>
      <c r="B28" s="708"/>
      <c r="C28" s="708"/>
      <c r="D28" s="708"/>
      <c r="E28" s="708"/>
      <c r="F28" s="708"/>
      <c r="G28" s="708"/>
      <c r="H28" s="708"/>
      <c r="I28" s="708"/>
      <c r="J28" s="708"/>
      <c r="K28" s="708"/>
    </row>
    <row r="29" spans="1:11" ht="49.5" customHeight="1" x14ac:dyDescent="0.2">
      <c r="A29" s="708" t="s">
        <v>355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</row>
    <row r="30" spans="1:11" ht="49.5" customHeight="1" x14ac:dyDescent="0.2">
      <c r="A30" s="708" t="s">
        <v>356</v>
      </c>
      <c r="B30" s="708"/>
      <c r="C30" s="708"/>
      <c r="D30" s="708"/>
      <c r="E30" s="708"/>
      <c r="F30" s="708"/>
      <c r="G30" s="708"/>
      <c r="H30" s="708"/>
      <c r="I30" s="708"/>
      <c r="J30" s="708"/>
      <c r="K30" s="708"/>
    </row>
    <row r="31" spans="1:11" ht="49.5" customHeight="1" x14ac:dyDescent="0.2">
      <c r="A31" s="708" t="s">
        <v>357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</row>
    <row r="32" spans="1:11" ht="49.5" customHeight="1" x14ac:dyDescent="0.2">
      <c r="A32" s="708" t="s">
        <v>358</v>
      </c>
      <c r="B32" s="708"/>
      <c r="C32" s="708"/>
      <c r="D32" s="708"/>
      <c r="E32" s="708"/>
      <c r="F32" s="708"/>
      <c r="G32" s="708"/>
      <c r="H32" s="708"/>
      <c r="I32" s="708"/>
      <c r="J32" s="708"/>
      <c r="K32" s="708"/>
    </row>
    <row r="33" spans="1:11" ht="49.5" customHeight="1" x14ac:dyDescent="0.2">
      <c r="A33" s="710" t="s">
        <v>344</v>
      </c>
      <c r="B33" s="710"/>
      <c r="C33" s="710"/>
      <c r="D33" s="710"/>
      <c r="E33" s="710"/>
      <c r="F33" s="710"/>
      <c r="G33" s="710"/>
      <c r="H33" s="710"/>
      <c r="I33" s="710"/>
      <c r="J33" s="710"/>
      <c r="K33" s="710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2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zoomScale="70" zoomScaleNormal="70" workbookViewId="0">
      <selection activeCell="C4" sqref="C4:AD4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5" t="s">
        <v>362</v>
      </c>
      <c r="C1" s="125"/>
    </row>
    <row r="2" spans="1:58" ht="30" customHeight="1" x14ac:dyDescent="0.2">
      <c r="C2" s="1015" t="s">
        <v>779</v>
      </c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  <c r="Y2" s="1015"/>
      <c r="Z2" s="1015"/>
      <c r="AA2" s="1015"/>
      <c r="AB2" s="1015"/>
      <c r="AC2" s="1015"/>
      <c r="AD2" s="1015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58" ht="13.5" thickBot="1" x14ac:dyDescent="0.25">
      <c r="M3" s="125" t="s">
        <v>363</v>
      </c>
    </row>
    <row r="4" spans="1:58" ht="37.5" customHeight="1" x14ac:dyDescent="0.2">
      <c r="A4" s="981" t="s">
        <v>275</v>
      </c>
      <c r="B4" s="1013" t="s">
        <v>364</v>
      </c>
      <c r="C4" s="984" t="s">
        <v>296</v>
      </c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  <c r="AD4" s="986"/>
      <c r="AE4" s="984" t="s">
        <v>297</v>
      </c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5"/>
      <c r="BB4" s="985"/>
      <c r="BC4" s="985"/>
      <c r="BD4" s="985"/>
      <c r="BE4" s="985"/>
      <c r="BF4" s="986"/>
    </row>
    <row r="5" spans="1:58" x14ac:dyDescent="0.2">
      <c r="A5" s="982"/>
      <c r="B5" s="1014"/>
      <c r="C5" s="1016" t="s">
        <v>298</v>
      </c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8"/>
      <c r="AE5" s="1016" t="s">
        <v>298</v>
      </c>
      <c r="AF5" s="1017"/>
      <c r="AG5" s="1017"/>
      <c r="AH5" s="1017"/>
      <c r="AI5" s="1017"/>
      <c r="AJ5" s="1017"/>
      <c r="AK5" s="1017"/>
      <c r="AL5" s="1017"/>
      <c r="AM5" s="1017"/>
      <c r="AN5" s="1017"/>
      <c r="AO5" s="1017"/>
      <c r="AP5" s="1017"/>
      <c r="AQ5" s="1017"/>
      <c r="AR5" s="1017"/>
      <c r="AS5" s="1017"/>
      <c r="AT5" s="1017"/>
      <c r="AU5" s="1017"/>
      <c r="AV5" s="1017"/>
      <c r="AW5" s="1017"/>
      <c r="AX5" s="1017"/>
      <c r="AY5" s="1017"/>
      <c r="AZ5" s="1017"/>
      <c r="BA5" s="1017"/>
      <c r="BB5" s="1017"/>
      <c r="BC5" s="1017"/>
      <c r="BD5" s="1017"/>
      <c r="BE5" s="1017"/>
      <c r="BF5" s="1018"/>
    </row>
    <row r="6" spans="1:58" s="198" customFormat="1" ht="24" customHeight="1" x14ac:dyDescent="0.2">
      <c r="A6" s="983"/>
      <c r="B6" s="1014"/>
      <c r="C6" s="203" t="s">
        <v>299</v>
      </c>
      <c r="D6" s="205">
        <v>1</v>
      </c>
      <c r="E6" s="204">
        <v>2</v>
      </c>
      <c r="F6" s="204" t="s">
        <v>303</v>
      </c>
      <c r="G6" s="204" t="s">
        <v>304</v>
      </c>
      <c r="H6" s="204" t="s">
        <v>311</v>
      </c>
      <c r="I6" s="204" t="s">
        <v>365</v>
      </c>
      <c r="J6" s="204" t="s">
        <v>366</v>
      </c>
      <c r="K6" s="204" t="s">
        <v>367</v>
      </c>
      <c r="L6" s="204" t="s">
        <v>368</v>
      </c>
      <c r="M6" s="204" t="s">
        <v>312</v>
      </c>
      <c r="N6" s="204" t="s">
        <v>313</v>
      </c>
      <c r="O6" s="204" t="s">
        <v>314</v>
      </c>
      <c r="P6" s="204" t="s">
        <v>83</v>
      </c>
      <c r="Q6" s="204" t="s">
        <v>84</v>
      </c>
      <c r="R6" s="204" t="s">
        <v>85</v>
      </c>
      <c r="S6" s="204" t="s">
        <v>86</v>
      </c>
      <c r="T6" s="204" t="s">
        <v>315</v>
      </c>
      <c r="U6" s="204" t="s">
        <v>316</v>
      </c>
      <c r="V6" s="204" t="s">
        <v>317</v>
      </c>
      <c r="W6" s="204" t="s">
        <v>318</v>
      </c>
      <c r="X6" s="204" t="s">
        <v>321</v>
      </c>
      <c r="Y6" s="204" t="s">
        <v>322</v>
      </c>
      <c r="Z6" s="204" t="s">
        <v>323</v>
      </c>
      <c r="AA6" s="204" t="s">
        <v>324</v>
      </c>
      <c r="AB6" s="204" t="s">
        <v>373</v>
      </c>
      <c r="AC6" s="204" t="s">
        <v>374</v>
      </c>
      <c r="AD6" s="207" t="s">
        <v>375</v>
      </c>
      <c r="AE6" s="216" t="s">
        <v>299</v>
      </c>
      <c r="AF6" s="205">
        <v>1</v>
      </c>
      <c r="AG6" s="204">
        <v>2</v>
      </c>
      <c r="AH6" s="204" t="s">
        <v>303</v>
      </c>
      <c r="AI6" s="204" t="s">
        <v>304</v>
      </c>
      <c r="AJ6" s="204" t="s">
        <v>311</v>
      </c>
      <c r="AK6" s="204" t="s">
        <v>365</v>
      </c>
      <c r="AL6" s="204" t="s">
        <v>366</v>
      </c>
      <c r="AM6" s="204" t="s">
        <v>367</v>
      </c>
      <c r="AN6" s="204" t="s">
        <v>368</v>
      </c>
      <c r="AO6" s="204" t="s">
        <v>312</v>
      </c>
      <c r="AP6" s="204" t="s">
        <v>313</v>
      </c>
      <c r="AQ6" s="204" t="s">
        <v>314</v>
      </c>
      <c r="AR6" s="204" t="s">
        <v>83</v>
      </c>
      <c r="AS6" s="204" t="s">
        <v>84</v>
      </c>
      <c r="AT6" s="204" t="s">
        <v>85</v>
      </c>
      <c r="AU6" s="204" t="s">
        <v>86</v>
      </c>
      <c r="AV6" s="204" t="s">
        <v>315</v>
      </c>
      <c r="AW6" s="204" t="s">
        <v>316</v>
      </c>
      <c r="AX6" s="204" t="s">
        <v>317</v>
      </c>
      <c r="AY6" s="204" t="s">
        <v>318</v>
      </c>
      <c r="AZ6" s="204" t="s">
        <v>321</v>
      </c>
      <c r="BA6" s="204" t="s">
        <v>322</v>
      </c>
      <c r="BB6" s="204" t="s">
        <v>323</v>
      </c>
      <c r="BC6" s="204" t="s">
        <v>324</v>
      </c>
      <c r="BD6" s="204" t="s">
        <v>373</v>
      </c>
      <c r="BE6" s="204" t="s">
        <v>374</v>
      </c>
      <c r="BF6" s="207" t="s">
        <v>375</v>
      </c>
    </row>
    <row r="7" spans="1:58" x14ac:dyDescent="0.2">
      <c r="A7" s="217"/>
      <c r="B7" s="218" t="s">
        <v>299</v>
      </c>
      <c r="C7" s="209">
        <f>D7+E7+F7+G7+H7+I7+J7+K7+L7+M7+N7+O7+P7+Q7+R7+S7+T7+U7+V7+W7+X7+Y7+Z7+AA7+AB7+AC7+AD7</f>
        <v>17</v>
      </c>
      <c r="D7" s="139">
        <f>SUM(D8:D48)</f>
        <v>4</v>
      </c>
      <c r="E7" s="139">
        <f t="shared" ref="E7:AD7" si="0">SUM(E8:E48)</f>
        <v>10</v>
      </c>
      <c r="F7" s="139">
        <f t="shared" si="0"/>
        <v>2</v>
      </c>
      <c r="G7" s="139">
        <f t="shared" si="0"/>
        <v>0</v>
      </c>
      <c r="H7" s="139">
        <f t="shared" si="0"/>
        <v>0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1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  <c r="Y7" s="139">
        <f t="shared" si="0"/>
        <v>0</v>
      </c>
      <c r="Z7" s="139">
        <f t="shared" si="0"/>
        <v>0</v>
      </c>
      <c r="AA7" s="139">
        <f t="shared" si="0"/>
        <v>0</v>
      </c>
      <c r="AB7" s="139">
        <f t="shared" si="0"/>
        <v>0</v>
      </c>
      <c r="AC7" s="139">
        <f t="shared" si="0"/>
        <v>0</v>
      </c>
      <c r="AD7" s="140">
        <f t="shared" si="0"/>
        <v>0</v>
      </c>
      <c r="AE7" s="209">
        <f>AF7+AG7+AH7+AI7+AJ7+AK7+AL7+AM7+AN7+AO7+AP7+AQ7+AR7+AS7+AT7+AU7+AV7+AW7+AX7+AY7+AZ7+BA7+BB7+BC7+BD7+BE7+BF7</f>
        <v>20</v>
      </c>
      <c r="AF7" s="139">
        <f t="shared" ref="AF7:BF7" si="1">SUM(AF8:AF48)</f>
        <v>10</v>
      </c>
      <c r="AG7" s="139">
        <f t="shared" si="1"/>
        <v>3</v>
      </c>
      <c r="AH7" s="139">
        <f t="shared" si="1"/>
        <v>6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1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39">
        <f t="shared" si="1"/>
        <v>0</v>
      </c>
      <c r="AU7" s="139">
        <f t="shared" si="1"/>
        <v>0</v>
      </c>
      <c r="AV7" s="139">
        <f t="shared" si="1"/>
        <v>0</v>
      </c>
      <c r="AW7" s="139">
        <f t="shared" si="1"/>
        <v>0</v>
      </c>
      <c r="AX7" s="139">
        <f t="shared" si="1"/>
        <v>0</v>
      </c>
      <c r="AY7" s="139">
        <f t="shared" si="1"/>
        <v>0</v>
      </c>
      <c r="AZ7" s="139">
        <f t="shared" si="1"/>
        <v>0</v>
      </c>
      <c r="BA7" s="139">
        <f t="shared" si="1"/>
        <v>0</v>
      </c>
      <c r="BB7" s="139">
        <f t="shared" si="1"/>
        <v>0</v>
      </c>
      <c r="BC7" s="139">
        <f t="shared" si="1"/>
        <v>0</v>
      </c>
      <c r="BD7" s="139">
        <f t="shared" si="1"/>
        <v>0</v>
      </c>
      <c r="BE7" s="139">
        <f t="shared" si="1"/>
        <v>0</v>
      </c>
      <c r="BF7" s="140">
        <f t="shared" si="1"/>
        <v>0</v>
      </c>
    </row>
    <row r="8" spans="1:58" x14ac:dyDescent="0.2">
      <c r="A8" s="133">
        <v>1</v>
      </c>
      <c r="B8" s="135" t="s">
        <v>731</v>
      </c>
      <c r="C8" s="209">
        <f>D8+E8+F8+G8+H8+I8+J8+K8+L8+M8+N8+O8+P8+Q8+R8+S8+T8+U8+V8+W8+X8+Y8+Z8+AA8+AB8+AC8+AD8</f>
        <v>3</v>
      </c>
      <c r="D8" s="35"/>
      <c r="E8" s="35">
        <v>3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5"/>
      <c r="AE8" s="209">
        <f t="shared" ref="AE8:AE48" si="2">AF8+AG8+AH8+AI8+AJ8+AK8+AL8+AM8+AN8+AO8+AP8+AQ8+AR8+AS8+AT8+AU8+AV8+AW8+AX8+AY8+AZ8+BA8+BB8+BC8+BD8+BE8+BF8</f>
        <v>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5"/>
    </row>
    <row r="9" spans="1:58" x14ac:dyDescent="0.2">
      <c r="A9" s="133">
        <v>2</v>
      </c>
      <c r="B9" s="135" t="s">
        <v>732</v>
      </c>
      <c r="C9" s="209">
        <f>D9+E9+F9+G9+H9+I9+J9+K9+L9+M9+N9+O9+P9+Q9+R9+S9+T9+U9+V9+W9+X9+Y9+Z9+AA9+AB9+AC9+AD9</f>
        <v>1</v>
      </c>
      <c r="D9" s="35"/>
      <c r="E9" s="35">
        <v>1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5"/>
      <c r="AE9" s="209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5"/>
    </row>
    <row r="10" spans="1:58" x14ac:dyDescent="0.2">
      <c r="A10" s="133">
        <v>3</v>
      </c>
      <c r="B10" s="135" t="s">
        <v>733</v>
      </c>
      <c r="C10" s="209">
        <f t="shared" ref="C10:C48" si="3">D10+E10+F10+G10+H10+I10+J10+K10+L10+M10+N10+O10+P10+Q10+R10+S10+T10+U10+V10+W10+X10+Y10+Z10+AA10+AB10+AC10+AD10</f>
        <v>1</v>
      </c>
      <c r="D10" s="35"/>
      <c r="E10" s="35">
        <v>1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5"/>
      <c r="AE10" s="209">
        <f t="shared" si="2"/>
        <v>5</v>
      </c>
      <c r="AF10" s="35">
        <v>3</v>
      </c>
      <c r="AG10" s="35">
        <v>1</v>
      </c>
      <c r="AH10" s="35">
        <v>1</v>
      </c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5"/>
    </row>
    <row r="11" spans="1:58" x14ac:dyDescent="0.2">
      <c r="A11" s="133">
        <v>4</v>
      </c>
      <c r="B11" s="135" t="s">
        <v>734</v>
      </c>
      <c r="C11" s="209">
        <f t="shared" si="3"/>
        <v>4</v>
      </c>
      <c r="D11" s="35">
        <v>1</v>
      </c>
      <c r="E11" s="35">
        <v>1</v>
      </c>
      <c r="F11" s="35">
        <v>1</v>
      </c>
      <c r="G11" s="35"/>
      <c r="H11" s="35"/>
      <c r="I11" s="35"/>
      <c r="J11" s="35"/>
      <c r="K11" s="35"/>
      <c r="L11" s="35"/>
      <c r="M11" s="35">
        <v>1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5"/>
      <c r="AE11" s="209">
        <f t="shared" si="2"/>
        <v>1</v>
      </c>
      <c r="AF11" s="35">
        <v>1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5"/>
    </row>
    <row r="12" spans="1:58" x14ac:dyDescent="0.2">
      <c r="A12" s="133">
        <v>5</v>
      </c>
      <c r="B12" s="135" t="s">
        <v>735</v>
      </c>
      <c r="C12" s="209">
        <f t="shared" ref="C12:C28" si="4">D12+E12+F12+G12+H12+I12+J12+K12+L12+M12+N12+O12+P12+Q12+R12+S12+T12+U12+V12+W12+X12+Y12+Z12+AA12+AB12+AC12+AD12</f>
        <v>4</v>
      </c>
      <c r="D12" s="35">
        <v>2</v>
      </c>
      <c r="E12" s="35">
        <v>2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5"/>
      <c r="AE12" s="209">
        <f t="shared" ref="AE12:AE28" si="5">AF12+AG12+AH12+AI12+AJ12+AK12+AL12+AM12+AN12+AO12+AP12+AQ12+AR12+AS12+AT12+AU12+AV12+AW12+AX12+AY12+AZ12+BA12+BB12+BC12+BD12+BE12+BF12</f>
        <v>5</v>
      </c>
      <c r="AF12" s="35">
        <v>2</v>
      </c>
      <c r="AG12" s="35"/>
      <c r="AH12" s="35">
        <v>3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5"/>
    </row>
    <row r="13" spans="1:58" x14ac:dyDescent="0.2">
      <c r="A13" s="133">
        <v>6</v>
      </c>
      <c r="B13" s="135" t="s">
        <v>736</v>
      </c>
      <c r="C13" s="209">
        <f t="shared" si="4"/>
        <v>4</v>
      </c>
      <c r="D13" s="35">
        <v>1</v>
      </c>
      <c r="E13" s="35">
        <v>2</v>
      </c>
      <c r="F13" s="35"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5"/>
      <c r="AE13" s="209">
        <f t="shared" si="5"/>
        <v>9</v>
      </c>
      <c r="AF13" s="35">
        <v>4</v>
      </c>
      <c r="AG13" s="35">
        <v>2</v>
      </c>
      <c r="AH13" s="35">
        <v>2</v>
      </c>
      <c r="AI13" s="35"/>
      <c r="AJ13" s="35"/>
      <c r="AK13" s="35"/>
      <c r="AL13" s="35"/>
      <c r="AM13" s="35"/>
      <c r="AN13" s="35"/>
      <c r="AO13" s="35">
        <v>1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5"/>
    </row>
    <row r="14" spans="1:58" x14ac:dyDescent="0.2">
      <c r="A14" s="133">
        <v>7</v>
      </c>
      <c r="B14" s="135" t="s">
        <v>737</v>
      </c>
      <c r="C14" s="209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5"/>
      <c r="AE14" s="209">
        <f t="shared" si="5"/>
        <v>0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5"/>
    </row>
    <row r="15" spans="1:58" x14ac:dyDescent="0.2">
      <c r="A15" s="133">
        <v>8</v>
      </c>
      <c r="B15" s="135" t="s">
        <v>738</v>
      </c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5"/>
      <c r="AE15" s="209">
        <f t="shared" si="5"/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5"/>
    </row>
    <row r="16" spans="1:58" x14ac:dyDescent="0.2">
      <c r="A16" s="133">
        <v>9</v>
      </c>
      <c r="B16" s="135" t="s">
        <v>739</v>
      </c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5"/>
      <c r="AE16" s="209">
        <f t="shared" si="5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5"/>
    </row>
    <row r="17" spans="1:58" x14ac:dyDescent="0.2">
      <c r="A17" s="133"/>
      <c r="B17" s="135"/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5"/>
      <c r="AE17" s="209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5"/>
    </row>
    <row r="18" spans="1:58" x14ac:dyDescent="0.2">
      <c r="A18" s="133"/>
      <c r="B18" s="135"/>
      <c r="C18" s="209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5"/>
      <c r="AE18" s="209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5"/>
    </row>
    <row r="19" spans="1:58" x14ac:dyDescent="0.2">
      <c r="A19" s="133"/>
      <c r="B19" s="135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5"/>
      <c r="AE19" s="209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5"/>
    </row>
    <row r="20" spans="1:58" x14ac:dyDescent="0.2">
      <c r="A20" s="133"/>
      <c r="B20" s="135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5"/>
      <c r="AE20" s="209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5"/>
    </row>
    <row r="21" spans="1:58" x14ac:dyDescent="0.2">
      <c r="A21" s="133"/>
      <c r="B21" s="135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5"/>
      <c r="AE21" s="209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5"/>
    </row>
    <row r="22" spans="1:58" x14ac:dyDescent="0.2">
      <c r="A22" s="133"/>
      <c r="B22" s="135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5"/>
      <c r="AE22" s="209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5"/>
    </row>
    <row r="23" spans="1:58" x14ac:dyDescent="0.2">
      <c r="A23" s="133"/>
      <c r="B23" s="135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5"/>
      <c r="AE23" s="209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5"/>
    </row>
    <row r="24" spans="1:58" x14ac:dyDescent="0.2">
      <c r="A24" s="133"/>
      <c r="B24" s="135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5"/>
      <c r="AE24" s="209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5"/>
    </row>
    <row r="25" spans="1:58" x14ac:dyDescent="0.2">
      <c r="A25" s="133"/>
      <c r="B25" s="135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5"/>
      <c r="AE25" s="209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5"/>
    </row>
    <row r="26" spans="1:58" x14ac:dyDescent="0.2">
      <c r="A26" s="133"/>
      <c r="B26" s="135"/>
      <c r="C26" s="209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5"/>
      <c r="AE26" s="209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5"/>
    </row>
    <row r="27" spans="1:58" x14ac:dyDescent="0.2">
      <c r="A27" s="133"/>
      <c r="B27" s="135"/>
      <c r="C27" s="209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5"/>
      <c r="AE27" s="209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5"/>
    </row>
    <row r="28" spans="1:58" x14ac:dyDescent="0.2">
      <c r="A28" s="133"/>
      <c r="B28" s="135"/>
      <c r="C28" s="209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5"/>
      <c r="AE28" s="209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5"/>
    </row>
    <row r="29" spans="1:58" x14ac:dyDescent="0.2">
      <c r="A29" s="133"/>
      <c r="B29" s="135"/>
      <c r="C29" s="209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5"/>
      <c r="AE29" s="209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5"/>
    </row>
    <row r="30" spans="1:58" x14ac:dyDescent="0.2">
      <c r="A30" s="133"/>
      <c r="B30" s="135"/>
      <c r="C30" s="209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5"/>
      <c r="AE30" s="209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5"/>
    </row>
    <row r="31" spans="1:58" x14ac:dyDescent="0.2">
      <c r="A31" s="133"/>
      <c r="B31" s="135"/>
      <c r="C31" s="209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5"/>
      <c r="AE31" s="209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5"/>
    </row>
    <row r="32" spans="1:58" x14ac:dyDescent="0.2">
      <c r="A32" s="133"/>
      <c r="B32" s="135"/>
      <c r="C32" s="209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5"/>
      <c r="AE32" s="209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5"/>
    </row>
    <row r="33" spans="1:58" x14ac:dyDescent="0.2">
      <c r="A33" s="133"/>
      <c r="B33" s="135"/>
      <c r="C33" s="209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5"/>
      <c r="AE33" s="209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5"/>
    </row>
    <row r="34" spans="1:58" x14ac:dyDescent="0.2">
      <c r="A34" s="133"/>
      <c r="B34" s="135"/>
      <c r="C34" s="209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5"/>
      <c r="AE34" s="209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5"/>
    </row>
    <row r="35" spans="1:58" x14ac:dyDescent="0.2">
      <c r="A35" s="133"/>
      <c r="B35" s="135"/>
      <c r="C35" s="209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5"/>
      <c r="AE35" s="209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5"/>
    </row>
    <row r="36" spans="1:58" x14ac:dyDescent="0.2">
      <c r="A36" s="133"/>
      <c r="B36" s="135"/>
      <c r="C36" s="209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5"/>
      <c r="AE36" s="209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5"/>
    </row>
    <row r="37" spans="1:58" x14ac:dyDescent="0.2">
      <c r="A37" s="133"/>
      <c r="B37" s="135"/>
      <c r="C37" s="209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5"/>
      <c r="AE37" s="209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5"/>
    </row>
    <row r="38" spans="1:58" x14ac:dyDescent="0.2">
      <c r="A38" s="133"/>
      <c r="B38" s="135"/>
      <c r="C38" s="209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5"/>
      <c r="AE38" s="209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5"/>
    </row>
    <row r="39" spans="1:58" x14ac:dyDescent="0.2">
      <c r="A39" s="133"/>
      <c r="B39" s="135"/>
      <c r="C39" s="209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5"/>
      <c r="AE39" s="209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5"/>
    </row>
    <row r="40" spans="1:58" x14ac:dyDescent="0.2">
      <c r="A40" s="133"/>
      <c r="B40" s="135"/>
      <c r="C40" s="209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5"/>
      <c r="AE40" s="209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5"/>
    </row>
    <row r="41" spans="1:58" x14ac:dyDescent="0.2">
      <c r="A41" s="133"/>
      <c r="B41" s="135"/>
      <c r="C41" s="209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5"/>
      <c r="AE41" s="209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5"/>
    </row>
    <row r="42" spans="1:58" x14ac:dyDescent="0.2">
      <c r="A42" s="133"/>
      <c r="B42" s="135"/>
      <c r="C42" s="209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5"/>
      <c r="AE42" s="209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5"/>
    </row>
    <row r="43" spans="1:58" x14ac:dyDescent="0.2">
      <c r="A43" s="133"/>
      <c r="B43" s="135"/>
      <c r="C43" s="209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5"/>
      <c r="AE43" s="209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5"/>
    </row>
    <row r="44" spans="1:58" x14ac:dyDescent="0.2">
      <c r="A44" s="133"/>
      <c r="B44" s="135"/>
      <c r="C44" s="209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5"/>
      <c r="AE44" s="209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5"/>
    </row>
    <row r="45" spans="1:58" x14ac:dyDescent="0.2">
      <c r="A45" s="133"/>
      <c r="B45" s="135"/>
      <c r="C45" s="209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5"/>
      <c r="AE45" s="209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5"/>
    </row>
    <row r="46" spans="1:58" x14ac:dyDescent="0.2">
      <c r="A46" s="133"/>
      <c r="B46" s="135"/>
      <c r="C46" s="209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5"/>
      <c r="AE46" s="209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5"/>
    </row>
    <row r="47" spans="1:58" x14ac:dyDescent="0.2">
      <c r="A47" s="133"/>
      <c r="B47" s="135"/>
      <c r="C47" s="209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5"/>
      <c r="AE47" s="209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5"/>
    </row>
    <row r="48" spans="1:58" ht="13.5" thickBot="1" x14ac:dyDescent="0.25">
      <c r="A48" s="142"/>
      <c r="B48" s="146"/>
      <c r="C48" s="211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6"/>
      <c r="AE48" s="211">
        <f t="shared" si="2"/>
        <v>0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6"/>
    </row>
    <row r="49" spans="1:58" x14ac:dyDescent="0.2">
      <c r="A49" s="57"/>
    </row>
    <row r="50" spans="1:58" ht="12.75" customHeight="1" x14ac:dyDescent="0.2">
      <c r="A50" s="57"/>
    </row>
    <row r="51" spans="1:58" ht="12.75" customHeight="1" x14ac:dyDescent="0.2">
      <c r="AE51" s="155"/>
      <c r="AY51" s="960" t="s">
        <v>52</v>
      </c>
      <c r="AZ51" s="960"/>
      <c r="BA51" s="960"/>
      <c r="BB51" s="960"/>
      <c r="BC51" s="960"/>
      <c r="BD51" s="960"/>
      <c r="BE51" s="960"/>
      <c r="BF51" s="960"/>
    </row>
    <row r="52" spans="1:58" ht="12.75" customHeight="1" x14ac:dyDescent="0.2">
      <c r="AE52" s="155"/>
      <c r="AU52" t="s">
        <v>672</v>
      </c>
      <c r="AY52" s="615"/>
      <c r="AZ52" s="615"/>
      <c r="BA52" s="615"/>
      <c r="BB52" s="615"/>
      <c r="BC52" s="615"/>
      <c r="BD52" s="615"/>
      <c r="BE52" s="615"/>
      <c r="BF52" s="615"/>
    </row>
    <row r="53" spans="1:58" ht="12.75" customHeight="1" x14ac:dyDescent="0.2">
      <c r="AE53" s="155"/>
      <c r="AU53" s="33" t="s">
        <v>680</v>
      </c>
      <c r="AV53" s="33"/>
      <c r="AY53" s="615"/>
      <c r="AZ53" s="615"/>
      <c r="BA53" s="615"/>
      <c r="BB53" s="615"/>
      <c r="BC53" s="615"/>
      <c r="BD53" s="615"/>
      <c r="BE53" s="615"/>
      <c r="BF53" s="615"/>
    </row>
    <row r="54" spans="1:58" ht="12.75" customHeight="1" x14ac:dyDescent="0.2">
      <c r="AE54" s="155"/>
      <c r="AY54" s="615"/>
      <c r="AZ54" s="615"/>
      <c r="BA54" s="615"/>
      <c r="BB54" s="615"/>
      <c r="BC54" s="615"/>
      <c r="BD54" s="615"/>
      <c r="BE54" s="615"/>
      <c r="BF54" s="615"/>
    </row>
    <row r="55" spans="1:58" ht="16.5" x14ac:dyDescent="0.25">
      <c r="AE55" s="155" t="s">
        <v>776</v>
      </c>
      <c r="AH55" s="37" t="s">
        <v>761</v>
      </c>
      <c r="AI55" s="38"/>
      <c r="AJ55" s="38"/>
      <c r="AK55" s="39"/>
      <c r="AL55" s="39"/>
      <c r="AM55" s="39"/>
      <c r="AN55" s="84" t="s">
        <v>744</v>
      </c>
      <c r="AP55" s="82"/>
      <c r="AQ55" s="82"/>
      <c r="AR55" s="82"/>
      <c r="AS55" s="13"/>
      <c r="AT55" s="13"/>
    </row>
    <row r="56" spans="1:58" ht="16.5" x14ac:dyDescent="0.25">
      <c r="AE56" s="156"/>
      <c r="AH56" s="37"/>
      <c r="AI56" s="38"/>
      <c r="AJ56" s="38"/>
      <c r="AK56" s="39"/>
      <c r="AL56" s="39"/>
      <c r="AM56" s="39"/>
      <c r="AN56" s="97"/>
      <c r="AP56" s="97"/>
      <c r="AQ56" s="97"/>
      <c r="AR56" s="97"/>
      <c r="AS56" s="13"/>
      <c r="AT56" s="13"/>
    </row>
    <row r="57" spans="1:58" x14ac:dyDescent="0.2">
      <c r="AE57" s="213"/>
      <c r="AH57" s="44" t="s">
        <v>743</v>
      </c>
      <c r="AI57" s="213"/>
      <c r="AJ57" s="213"/>
      <c r="AK57" s="213"/>
      <c r="AL57" s="213"/>
      <c r="AM57" s="213"/>
      <c r="AN57" s="44" t="s">
        <v>778</v>
      </c>
      <c r="AP57" s="213"/>
      <c r="AQ57" s="213"/>
      <c r="AR57" s="213"/>
      <c r="AS57" s="213"/>
      <c r="AT57" s="213"/>
    </row>
    <row r="60" spans="1:58" ht="15.75" x14ac:dyDescent="0.25">
      <c r="B60" s="160"/>
    </row>
    <row r="61" spans="1:58" x14ac:dyDescent="0.2">
      <c r="B61" s="198"/>
    </row>
    <row r="62" spans="1:58" ht="14.25" customHeight="1" x14ac:dyDescent="0.2">
      <c r="B62" s="198"/>
    </row>
    <row r="63" spans="1:58" ht="14.25" customHeight="1" x14ac:dyDescent="0.2">
      <c r="B63" s="198"/>
    </row>
    <row r="64" spans="1:58" ht="15.95" customHeight="1" x14ac:dyDescent="0.2">
      <c r="B64" s="1019"/>
      <c r="C64" s="1019"/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</row>
    <row r="65" spans="2:26" ht="15.95" customHeight="1" x14ac:dyDescent="0.2">
      <c r="B65" s="1019"/>
      <c r="C65" s="1019"/>
      <c r="D65" s="1019"/>
      <c r="E65" s="1019"/>
      <c r="F65" s="1019"/>
      <c r="G65" s="1019"/>
      <c r="H65" s="1019"/>
      <c r="I65" s="1019"/>
      <c r="J65" s="1019"/>
      <c r="K65" s="1019"/>
      <c r="L65" s="1019"/>
      <c r="M65" s="1019"/>
      <c r="N65" s="1019"/>
      <c r="O65" s="1019"/>
      <c r="P65" s="1019"/>
      <c r="Q65" s="1019"/>
      <c r="R65" s="1019"/>
      <c r="S65" s="1019"/>
      <c r="T65" s="1019"/>
      <c r="U65" s="1019"/>
      <c r="V65" s="1019"/>
      <c r="W65" s="1019"/>
      <c r="X65" s="1019"/>
      <c r="Y65" s="1019"/>
      <c r="Z65" s="1019"/>
    </row>
    <row r="66" spans="2:26" ht="15.95" customHeight="1" x14ac:dyDescent="0.2">
      <c r="B66" s="1020"/>
      <c r="C66" s="1019"/>
      <c r="D66" s="1019"/>
      <c r="E66" s="1019"/>
      <c r="F66" s="1019"/>
      <c r="G66" s="1019"/>
      <c r="H66" s="1019"/>
      <c r="I66" s="1019"/>
      <c r="J66" s="1019"/>
      <c r="K66" s="1019"/>
      <c r="L66" s="1019"/>
      <c r="M66" s="1019"/>
      <c r="N66" s="1019"/>
      <c r="O66" s="1019"/>
      <c r="P66" s="1019"/>
      <c r="Q66" s="1019"/>
      <c r="R66" s="1019"/>
      <c r="S66" s="1019"/>
      <c r="T66" s="1019"/>
      <c r="U66" s="1019"/>
      <c r="V66" s="1019"/>
      <c r="W66" s="1019"/>
      <c r="X66" s="1019"/>
      <c r="Y66" s="1019"/>
      <c r="Z66" s="1019"/>
    </row>
    <row r="67" spans="2:26" ht="15.95" customHeight="1" x14ac:dyDescent="0.2">
      <c r="B67" s="1021"/>
      <c r="C67" s="1021"/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1"/>
    </row>
    <row r="68" spans="2:26" ht="15.95" customHeight="1" x14ac:dyDescent="0.2"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</row>
    <row r="69" spans="2:26" ht="15.95" customHeight="1" x14ac:dyDescent="0.2">
      <c r="B69" s="1021"/>
      <c r="C69" s="1021"/>
      <c r="D69" s="1021"/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1"/>
      <c r="P69" s="1021"/>
      <c r="Q69" s="1021"/>
      <c r="R69" s="1021"/>
      <c r="S69" s="1021"/>
      <c r="T69" s="1021"/>
      <c r="U69" s="1021"/>
      <c r="V69" s="1021"/>
      <c r="W69" s="1021"/>
      <c r="X69" s="1021"/>
      <c r="Y69" s="1021"/>
      <c r="Z69" s="1021"/>
    </row>
    <row r="70" spans="2:26" ht="15.95" customHeight="1" x14ac:dyDescent="0.2">
      <c r="B70" s="1020"/>
      <c r="C70" s="1019"/>
      <c r="D70" s="1019"/>
      <c r="E70" s="1019"/>
      <c r="F70" s="1019"/>
      <c r="G70" s="1019"/>
      <c r="H70" s="1019"/>
      <c r="I70" s="1019"/>
      <c r="J70" s="1019"/>
      <c r="K70" s="1019"/>
      <c r="L70" s="1019"/>
      <c r="M70" s="1019"/>
      <c r="N70" s="1019"/>
      <c r="O70" s="1019"/>
      <c r="P70" s="1019"/>
      <c r="Q70" s="1019"/>
      <c r="R70" s="1019"/>
      <c r="S70" s="1019"/>
      <c r="T70" s="1019"/>
      <c r="U70" s="1019"/>
      <c r="V70" s="1019"/>
      <c r="W70" s="1019"/>
      <c r="X70" s="1019"/>
      <c r="Y70" s="1019"/>
      <c r="Z70" s="1019"/>
    </row>
    <row r="71" spans="2:26" ht="15.95" customHeight="1" x14ac:dyDescent="0.2">
      <c r="B71" s="1021"/>
      <c r="C71" s="1021"/>
      <c r="D71" s="1021"/>
      <c r="E71" s="1021"/>
      <c r="F71" s="1021"/>
      <c r="G71" s="1021"/>
      <c r="H71" s="1021"/>
      <c r="I71" s="1021"/>
      <c r="J71" s="1021"/>
      <c r="K71" s="1021"/>
      <c r="L71" s="1021"/>
      <c r="M71" s="1021"/>
      <c r="N71" s="1021"/>
      <c r="O71" s="1021"/>
      <c r="P71" s="1021"/>
      <c r="Q71" s="1021"/>
      <c r="R71" s="1021"/>
      <c r="S71" s="1021"/>
      <c r="T71" s="1021"/>
      <c r="U71" s="1021"/>
      <c r="V71" s="1021"/>
      <c r="W71" s="1021"/>
      <c r="X71" s="1021"/>
      <c r="Y71" s="1021"/>
      <c r="Z71" s="1021"/>
    </row>
    <row r="72" spans="2:26" ht="30" customHeight="1" x14ac:dyDescent="0.2">
      <c r="B72" s="1021"/>
      <c r="C72" s="1021"/>
      <c r="D72" s="1021"/>
      <c r="E72" s="1021"/>
      <c r="F72" s="1021"/>
      <c r="G72" s="1021"/>
      <c r="H72" s="1021"/>
      <c r="I72" s="1021"/>
      <c r="J72" s="1021"/>
      <c r="K72" s="1021"/>
      <c r="L72" s="1021"/>
      <c r="M72" s="1021"/>
      <c r="N72" s="1021"/>
      <c r="O72" s="1021"/>
      <c r="P72" s="1021"/>
      <c r="Q72" s="1021"/>
      <c r="R72" s="1021"/>
      <c r="S72" s="1021"/>
      <c r="T72" s="1021"/>
      <c r="U72" s="1021"/>
      <c r="V72" s="1021"/>
      <c r="W72" s="1021"/>
      <c r="X72" s="1021"/>
      <c r="Y72" s="1021"/>
      <c r="Z72" s="1021"/>
    </row>
    <row r="73" spans="2:26" ht="30" customHeight="1" x14ac:dyDescent="0.2">
      <c r="B73" s="1021"/>
      <c r="C73" s="1021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  <c r="Y73" s="1021"/>
      <c r="Z73" s="1021"/>
    </row>
    <row r="74" spans="2:26" ht="15.95" customHeight="1" x14ac:dyDescent="0.2">
      <c r="B74" s="1021"/>
      <c r="C74" s="1021"/>
      <c r="D74" s="1021"/>
      <c r="E74" s="1021"/>
      <c r="F74" s="1021"/>
      <c r="G74" s="1021"/>
      <c r="H74" s="1021"/>
      <c r="I74" s="1021"/>
      <c r="J74" s="1021"/>
      <c r="K74" s="1021"/>
      <c r="L74" s="1021"/>
      <c r="M74" s="1021"/>
      <c r="N74" s="1021"/>
      <c r="O74" s="1021"/>
      <c r="P74" s="1021"/>
      <c r="Q74" s="1021"/>
      <c r="R74" s="1021"/>
      <c r="S74" s="1021"/>
      <c r="T74" s="1021"/>
      <c r="U74" s="1021"/>
      <c r="V74" s="1021"/>
      <c r="W74" s="1021"/>
      <c r="X74" s="1021"/>
      <c r="Y74" s="1021"/>
      <c r="Z74" s="1021"/>
    </row>
    <row r="75" spans="2:26" ht="15.95" customHeight="1" x14ac:dyDescent="0.2">
      <c r="B75" s="1020"/>
      <c r="C75" s="1019"/>
      <c r="D75" s="1019"/>
      <c r="E75" s="1019"/>
      <c r="F75" s="1019"/>
      <c r="G75" s="1019"/>
      <c r="H75" s="1019"/>
      <c r="I75" s="1019"/>
      <c r="J75" s="1019"/>
      <c r="K75" s="1019"/>
      <c r="L75" s="1019"/>
      <c r="M75" s="1019"/>
      <c r="N75" s="1019"/>
      <c r="O75" s="1019"/>
      <c r="P75" s="1019"/>
      <c r="Q75" s="1019"/>
      <c r="R75" s="1019"/>
      <c r="S75" s="1019"/>
      <c r="T75" s="1019"/>
      <c r="U75" s="1019"/>
      <c r="V75" s="1019"/>
      <c r="W75" s="1019"/>
      <c r="X75" s="1019"/>
      <c r="Y75" s="1019"/>
      <c r="Z75" s="1019"/>
    </row>
    <row r="76" spans="2:26" ht="15.95" customHeight="1" x14ac:dyDescent="0.2">
      <c r="B76" s="1022"/>
      <c r="C76" s="1022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  <c r="S76" s="1022"/>
      <c r="T76" s="1022"/>
      <c r="U76" s="1022"/>
      <c r="V76" s="1022"/>
      <c r="W76" s="1022"/>
      <c r="X76" s="1022"/>
      <c r="Y76" s="1022"/>
      <c r="Z76" s="1022"/>
    </row>
    <row r="77" spans="2:26" ht="15.95" customHeight="1" x14ac:dyDescent="0.2">
      <c r="B77" s="1021"/>
      <c r="C77" s="1021"/>
      <c r="D77" s="1021"/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  <c r="Y77" s="1021"/>
      <c r="Z77" s="1021"/>
    </row>
    <row r="78" spans="2:26" ht="15.95" customHeight="1" x14ac:dyDescent="0.2">
      <c r="B78" s="1021"/>
      <c r="C78" s="1021"/>
      <c r="D78" s="1021"/>
      <c r="E78" s="1021"/>
      <c r="F78" s="1021"/>
      <c r="G78" s="1021"/>
      <c r="H78" s="1021"/>
      <c r="I78" s="1021"/>
      <c r="J78" s="1021"/>
      <c r="K78" s="1021"/>
      <c r="L78" s="1021"/>
      <c r="M78" s="1021"/>
      <c r="N78" s="1021"/>
      <c r="O78" s="1021"/>
      <c r="P78" s="1021"/>
      <c r="Q78" s="1021"/>
      <c r="R78" s="1021"/>
      <c r="S78" s="1021"/>
      <c r="T78" s="1021"/>
      <c r="U78" s="1021"/>
      <c r="V78" s="1021"/>
      <c r="W78" s="1021"/>
      <c r="X78" s="1021"/>
      <c r="Y78" s="1021"/>
      <c r="Z78" s="1021"/>
    </row>
    <row r="79" spans="2:26" ht="15.95" customHeight="1" x14ac:dyDescent="0.2">
      <c r="B79" s="1020"/>
      <c r="C79" s="1019"/>
      <c r="D79" s="1019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</row>
    <row r="80" spans="2:26" ht="15.95" customHeight="1" x14ac:dyDescent="0.2">
      <c r="B80" s="1021"/>
      <c r="C80" s="1021"/>
      <c r="D80" s="1021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</row>
    <row r="81" spans="2:26" ht="30" customHeight="1" x14ac:dyDescent="0.2">
      <c r="B81" s="1021"/>
      <c r="C81" s="1021"/>
      <c r="D81" s="1021"/>
      <c r="E81" s="1021"/>
      <c r="F81" s="1021"/>
      <c r="G81" s="1021"/>
      <c r="H81" s="1021"/>
      <c r="I81" s="1021"/>
      <c r="J81" s="1021"/>
      <c r="K81" s="1021"/>
      <c r="L81" s="1021"/>
      <c r="M81" s="1021"/>
      <c r="N81" s="1021"/>
      <c r="O81" s="1021"/>
      <c r="P81" s="1021"/>
      <c r="Q81" s="1021"/>
      <c r="R81" s="1021"/>
      <c r="S81" s="1021"/>
      <c r="T81" s="1021"/>
      <c r="U81" s="1021"/>
      <c r="V81" s="1021"/>
      <c r="W81" s="1021"/>
      <c r="X81" s="1021"/>
      <c r="Y81" s="1021"/>
      <c r="Z81" s="1021"/>
    </row>
    <row r="82" spans="2:26" ht="30" customHeight="1" x14ac:dyDescent="0.2">
      <c r="B82" s="1021"/>
      <c r="C82" s="1021"/>
      <c r="D82" s="1021"/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  <c r="Y82" s="1021"/>
      <c r="Z82" s="1021"/>
    </row>
    <row r="83" spans="2:26" ht="15.95" customHeight="1" x14ac:dyDescent="0.2">
      <c r="B83" s="1021"/>
      <c r="C83" s="1021"/>
      <c r="D83" s="1021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</row>
    <row r="84" spans="2:26" ht="15.95" customHeight="1" x14ac:dyDescent="0.2">
      <c r="B84" s="1020"/>
      <c r="C84" s="1019"/>
      <c r="D84" s="1019"/>
      <c r="E84" s="1019"/>
      <c r="F84" s="1019"/>
      <c r="G84" s="1019"/>
      <c r="H84" s="1019"/>
      <c r="I84" s="1019"/>
      <c r="J84" s="1019"/>
      <c r="K84" s="1019"/>
      <c r="L84" s="1019"/>
      <c r="M84" s="1019"/>
      <c r="N84" s="1019"/>
      <c r="O84" s="1019"/>
      <c r="P84" s="1019"/>
      <c r="Q84" s="1019"/>
      <c r="R84" s="1019"/>
      <c r="S84" s="1019"/>
      <c r="T84" s="1019"/>
      <c r="U84" s="1019"/>
      <c r="V84" s="1019"/>
      <c r="W84" s="1019"/>
      <c r="X84" s="1019"/>
      <c r="Y84" s="1019"/>
      <c r="Z84" s="1019"/>
    </row>
    <row r="85" spans="2:26" ht="31.5" customHeight="1" x14ac:dyDescent="0.2">
      <c r="B85" s="1021"/>
      <c r="C85" s="1021"/>
      <c r="D85" s="1021"/>
      <c r="E85" s="1021"/>
      <c r="F85" s="1021"/>
      <c r="G85" s="1021"/>
      <c r="H85" s="1021"/>
      <c r="I85" s="1021"/>
      <c r="J85" s="1021"/>
      <c r="K85" s="1021"/>
      <c r="L85" s="1021"/>
      <c r="M85" s="1021"/>
      <c r="N85" s="1021"/>
      <c r="O85" s="1021"/>
      <c r="P85" s="1021"/>
      <c r="Q85" s="1021"/>
      <c r="R85" s="1021"/>
      <c r="S85" s="1021"/>
      <c r="T85" s="1021"/>
      <c r="U85" s="1021"/>
      <c r="V85" s="1021"/>
      <c r="W85" s="1021"/>
      <c r="X85" s="1021"/>
      <c r="Y85" s="1021"/>
      <c r="Z85" s="1021"/>
    </row>
    <row r="86" spans="2:26" ht="40.5" customHeight="1" x14ac:dyDescent="0.2">
      <c r="B86" s="1021"/>
      <c r="C86" s="1021"/>
      <c r="D86" s="1021"/>
      <c r="E86" s="1021"/>
      <c r="F86" s="1021"/>
      <c r="G86" s="1021"/>
      <c r="H86" s="1021"/>
      <c r="I86" s="1021"/>
      <c r="J86" s="1021"/>
      <c r="K86" s="1021"/>
      <c r="L86" s="1021"/>
      <c r="M86" s="1021"/>
      <c r="N86" s="1021"/>
      <c r="O86" s="1021"/>
      <c r="P86" s="1021"/>
      <c r="Q86" s="1021"/>
      <c r="R86" s="1021"/>
      <c r="S86" s="1021"/>
      <c r="T86" s="1021"/>
      <c r="U86" s="1021"/>
      <c r="V86" s="1021"/>
      <c r="W86" s="1021"/>
      <c r="X86" s="1021"/>
      <c r="Y86" s="1021"/>
      <c r="Z86" s="1021"/>
    </row>
    <row r="87" spans="2:26" ht="38.25" customHeight="1" x14ac:dyDescent="0.2">
      <c r="B87" s="1021"/>
      <c r="C87" s="1021"/>
      <c r="D87" s="1021"/>
      <c r="E87" s="1021"/>
      <c r="F87" s="1021"/>
      <c r="G87" s="1021"/>
      <c r="H87" s="1021"/>
      <c r="I87" s="1021"/>
      <c r="J87" s="1021"/>
      <c r="K87" s="1021"/>
      <c r="L87" s="1021"/>
      <c r="M87" s="1021"/>
      <c r="N87" s="1021"/>
      <c r="O87" s="1021"/>
      <c r="P87" s="1021"/>
      <c r="Q87" s="1021"/>
      <c r="R87" s="1021"/>
      <c r="S87" s="1021"/>
      <c r="T87" s="1021"/>
      <c r="U87" s="1021"/>
      <c r="V87" s="1021"/>
      <c r="W87" s="1021"/>
      <c r="X87" s="1021"/>
      <c r="Y87" s="1021"/>
      <c r="Z87" s="1021"/>
    </row>
    <row r="88" spans="2:26" ht="31.5" customHeight="1" x14ac:dyDescent="0.2">
      <c r="B88" s="1021"/>
      <c r="C88" s="1021"/>
      <c r="D88" s="1021"/>
      <c r="E88" s="1021"/>
      <c r="F88" s="1021"/>
      <c r="G88" s="1021"/>
      <c r="H88" s="1021"/>
      <c r="I88" s="1021"/>
      <c r="J88" s="1021"/>
      <c r="K88" s="1021"/>
      <c r="L88" s="1021"/>
      <c r="M88" s="1021"/>
      <c r="N88" s="1021"/>
      <c r="O88" s="1021"/>
      <c r="P88" s="1021"/>
      <c r="Q88" s="1021"/>
      <c r="R88" s="1021"/>
      <c r="S88" s="1021"/>
      <c r="T88" s="1021"/>
      <c r="U88" s="1021"/>
      <c r="V88" s="1021"/>
      <c r="W88" s="1021"/>
      <c r="X88" s="1021"/>
      <c r="Y88" s="1021"/>
      <c r="Z88" s="1021"/>
    </row>
    <row r="89" spans="2:26" ht="28.5" customHeight="1" x14ac:dyDescent="0.2">
      <c r="B89" s="1020"/>
      <c r="C89" s="1019"/>
      <c r="D89" s="1019"/>
      <c r="E89" s="1019"/>
      <c r="F89" s="1019"/>
      <c r="G89" s="1019"/>
      <c r="H89" s="1019"/>
      <c r="I89" s="1019"/>
      <c r="J89" s="1019"/>
      <c r="K89" s="1019"/>
      <c r="L89" s="1019"/>
      <c r="M89" s="1019"/>
      <c r="N89" s="1019"/>
      <c r="O89" s="1019"/>
      <c r="P89" s="1019"/>
      <c r="Q89" s="1019"/>
      <c r="R89" s="1019"/>
      <c r="S89" s="1019"/>
      <c r="T89" s="1019"/>
      <c r="U89" s="1019"/>
      <c r="V89" s="1019"/>
      <c r="W89" s="1019"/>
      <c r="X89" s="1019"/>
      <c r="Y89" s="1019"/>
      <c r="Z89" s="1019"/>
    </row>
    <row r="90" spans="2:26" ht="45" customHeight="1" x14ac:dyDescent="0.2">
      <c r="B90" s="1021"/>
      <c r="C90" s="1021"/>
      <c r="D90" s="1021"/>
      <c r="E90" s="1021"/>
      <c r="F90" s="1021"/>
      <c r="G90" s="1021"/>
      <c r="H90" s="1021"/>
      <c r="I90" s="1021"/>
      <c r="J90" s="1021"/>
      <c r="K90" s="1021"/>
      <c r="L90" s="1021"/>
      <c r="M90" s="1021"/>
      <c r="N90" s="1021"/>
      <c r="O90" s="1021"/>
      <c r="P90" s="1021"/>
      <c r="Q90" s="1021"/>
      <c r="R90" s="1021"/>
      <c r="S90" s="1021"/>
      <c r="T90" s="1021"/>
      <c r="U90" s="1021"/>
      <c r="V90" s="1021"/>
      <c r="W90" s="1021"/>
      <c r="X90" s="1021"/>
      <c r="Y90" s="1021"/>
      <c r="Z90" s="1021"/>
    </row>
    <row r="91" spans="2:26" ht="54.75" customHeight="1" x14ac:dyDescent="0.2">
      <c r="B91" s="1021"/>
      <c r="C91" s="1021"/>
      <c r="D91" s="1021"/>
      <c r="E91" s="1021"/>
      <c r="F91" s="1021"/>
      <c r="G91" s="1021"/>
      <c r="H91" s="1021"/>
      <c r="I91" s="1021"/>
      <c r="J91" s="1021"/>
      <c r="K91" s="1021"/>
      <c r="L91" s="1021"/>
      <c r="M91" s="1021"/>
      <c r="N91" s="1021"/>
      <c r="O91" s="1021"/>
      <c r="P91" s="1021"/>
      <c r="Q91" s="1021"/>
      <c r="R91" s="1021"/>
      <c r="S91" s="1021"/>
      <c r="T91" s="1021"/>
      <c r="U91" s="1021"/>
      <c r="V91" s="1021"/>
      <c r="W91" s="1021"/>
      <c r="X91" s="1021"/>
      <c r="Y91" s="1021"/>
      <c r="Z91" s="1021"/>
    </row>
    <row r="92" spans="2:26" ht="45" customHeight="1" x14ac:dyDescent="0.2">
      <c r="B92" s="1021"/>
      <c r="C92" s="1021"/>
      <c r="D92" s="1021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</row>
    <row r="93" spans="2:26" ht="32.25" customHeight="1" x14ac:dyDescent="0.2">
      <c r="B93" s="1021"/>
      <c r="C93" s="1021"/>
      <c r="D93" s="1021"/>
      <c r="E93" s="1021"/>
      <c r="F93" s="1021"/>
      <c r="G93" s="1021"/>
      <c r="H93" s="1021"/>
      <c r="I93" s="1021"/>
      <c r="J93" s="1021"/>
      <c r="K93" s="1021"/>
      <c r="L93" s="1021"/>
      <c r="M93" s="1021"/>
      <c r="N93" s="1021"/>
      <c r="O93" s="1021"/>
      <c r="P93" s="1021"/>
      <c r="Q93" s="1021"/>
      <c r="R93" s="1021"/>
      <c r="S93" s="1021"/>
      <c r="T93" s="1021"/>
      <c r="U93" s="1021"/>
      <c r="V93" s="1021"/>
      <c r="W93" s="1021"/>
      <c r="X93" s="1021"/>
      <c r="Y93" s="1021"/>
      <c r="Z93" s="1021"/>
    </row>
    <row r="94" spans="2:26" ht="15.95" customHeight="1" x14ac:dyDescent="0.2">
      <c r="B94" s="1020"/>
      <c r="C94" s="1019"/>
      <c r="D94" s="1019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</row>
    <row r="95" spans="2:26" ht="15.95" customHeight="1" x14ac:dyDescent="0.2">
      <c r="B95" s="1021"/>
      <c r="C95" s="1021"/>
      <c r="D95" s="1021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</row>
    <row r="96" spans="2:26" ht="15.95" customHeight="1" x14ac:dyDescent="0.2">
      <c r="B96" s="1021"/>
      <c r="C96" s="1021"/>
      <c r="D96" s="1021"/>
      <c r="E96" s="1021"/>
      <c r="F96" s="1021"/>
      <c r="G96" s="1021"/>
      <c r="H96" s="1021"/>
      <c r="I96" s="1021"/>
      <c r="J96" s="1021"/>
      <c r="K96" s="1021"/>
      <c r="L96" s="1021"/>
      <c r="M96" s="1021"/>
      <c r="N96" s="1021"/>
      <c r="O96" s="1021"/>
      <c r="P96" s="1021"/>
      <c r="Q96" s="1021"/>
      <c r="R96" s="1021"/>
      <c r="S96" s="1021"/>
      <c r="T96" s="1021"/>
      <c r="U96" s="1021"/>
      <c r="V96" s="1021"/>
      <c r="W96" s="1021"/>
      <c r="X96" s="1021"/>
      <c r="Y96" s="1021"/>
      <c r="Z96" s="1021"/>
    </row>
    <row r="97" spans="2:26" ht="15.95" customHeight="1" x14ac:dyDescent="0.2">
      <c r="B97" s="1021"/>
      <c r="C97" s="1021"/>
      <c r="D97" s="1021"/>
      <c r="E97" s="1021"/>
      <c r="F97" s="1021"/>
      <c r="G97" s="1021"/>
      <c r="H97" s="1021"/>
      <c r="I97" s="1021"/>
      <c r="J97" s="1021"/>
      <c r="K97" s="1021"/>
      <c r="L97" s="1021"/>
      <c r="M97" s="1021"/>
      <c r="N97" s="1021"/>
      <c r="O97" s="1021"/>
      <c r="P97" s="1021"/>
      <c r="Q97" s="1021"/>
      <c r="R97" s="1021"/>
      <c r="S97" s="1021"/>
      <c r="T97" s="1021"/>
      <c r="U97" s="1021"/>
      <c r="V97" s="1021"/>
      <c r="W97" s="1021"/>
      <c r="X97" s="1021"/>
      <c r="Y97" s="1021"/>
      <c r="Z97" s="1021"/>
    </row>
  </sheetData>
  <mergeCells count="42">
    <mergeCell ref="B93:Z93"/>
    <mergeCell ref="B94:Z94"/>
    <mergeCell ref="B95:Z95"/>
    <mergeCell ref="B96:Z96"/>
    <mergeCell ref="B97:Z97"/>
    <mergeCell ref="B88:Z88"/>
    <mergeCell ref="B89:Z89"/>
    <mergeCell ref="B90:Z90"/>
    <mergeCell ref="B91:Z91"/>
    <mergeCell ref="B92:Z92"/>
    <mergeCell ref="B83:Z83"/>
    <mergeCell ref="B84:Z84"/>
    <mergeCell ref="B85:Z85"/>
    <mergeCell ref="B86:Z86"/>
    <mergeCell ref="B87:Z87"/>
    <mergeCell ref="B78:Z78"/>
    <mergeCell ref="B79:Z79"/>
    <mergeCell ref="B80:Z80"/>
    <mergeCell ref="B81:Z81"/>
    <mergeCell ref="B82:Z82"/>
    <mergeCell ref="B73:Z73"/>
    <mergeCell ref="B74:Z74"/>
    <mergeCell ref="B75:Z75"/>
    <mergeCell ref="B76:Z76"/>
    <mergeCell ref="B77:Z77"/>
    <mergeCell ref="B68:Z68"/>
    <mergeCell ref="B69:Z69"/>
    <mergeCell ref="B70:Z70"/>
    <mergeCell ref="B71:Z71"/>
    <mergeCell ref="B72:Z72"/>
    <mergeCell ref="AY51:BF51"/>
    <mergeCell ref="B64:Z64"/>
    <mergeCell ref="B65:Z65"/>
    <mergeCell ref="B66:Z66"/>
    <mergeCell ref="B67:Z67"/>
    <mergeCell ref="B4:B6"/>
    <mergeCell ref="C2:AD2"/>
    <mergeCell ref="A4:A6"/>
    <mergeCell ref="C4:AD4"/>
    <mergeCell ref="AE4:BF4"/>
    <mergeCell ref="C5:AD5"/>
    <mergeCell ref="AE5:BF5"/>
  </mergeCells>
  <pageMargins left="0.70866141732283472" right="0.70866141732283472" top="0.74803149606299213" bottom="0.74803149606299213" header="0.31496062992125984" footer="0.31496062992125984"/>
  <pageSetup scale="64" orientation="landscape" verticalDpi="0" r:id="rId1"/>
  <rowBreaks count="1" manualBreakCount="1">
    <brk id="58" max="16383" man="1"/>
  </rowBreaks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2.75" x14ac:dyDescent="0.2"/>
  <cols>
    <col min="1" max="1" width="15.28515625" style="310" customWidth="1"/>
    <col min="2" max="2" width="3.140625" style="310" customWidth="1"/>
    <col min="3" max="3" width="5.7109375" style="310" customWidth="1"/>
    <col min="4" max="4" width="7.85546875" style="310" customWidth="1"/>
    <col min="5" max="5" width="9.28515625" style="310" customWidth="1"/>
    <col min="6" max="6" width="10.42578125" style="310" customWidth="1"/>
    <col min="7" max="7" width="14.85546875" style="310" customWidth="1"/>
    <col min="8" max="8" width="10.42578125" style="310" customWidth="1"/>
    <col min="9" max="9" width="8" style="310" customWidth="1"/>
    <col min="10" max="10" width="8.7109375" style="310" customWidth="1"/>
    <col min="11" max="11" width="10" style="310" customWidth="1"/>
    <col min="12" max="12" width="8.140625" style="310" customWidth="1"/>
    <col min="13" max="13" width="8.7109375" style="310" customWidth="1"/>
    <col min="14" max="14" width="8.140625" style="310" customWidth="1"/>
    <col min="15" max="15" width="8.42578125" style="310" customWidth="1"/>
    <col min="16" max="16" width="8.140625" style="310" customWidth="1"/>
    <col min="17" max="17" width="7.5703125" style="310" customWidth="1"/>
    <col min="18" max="18" width="11.5703125" style="310" customWidth="1"/>
    <col min="19" max="19" width="8.42578125" style="310" customWidth="1"/>
    <col min="20" max="20" width="7.7109375" style="310" customWidth="1"/>
    <col min="21" max="21" width="8.5703125" style="310" customWidth="1"/>
    <col min="22" max="22" width="7.42578125" style="310" customWidth="1"/>
    <col min="23" max="23" width="11.140625" style="310" customWidth="1"/>
    <col min="24" max="16384" width="9.140625" style="310"/>
  </cols>
  <sheetData>
    <row r="1" spans="1:23" s="33" customFormat="1" x14ac:dyDescent="0.2">
      <c r="U1" s="781" t="s">
        <v>64</v>
      </c>
      <c r="V1" s="781"/>
      <c r="W1" s="781"/>
    </row>
    <row r="2" spans="1:23" s="33" customFormat="1" ht="15" customHeight="1" x14ac:dyDescent="0.2">
      <c r="A2" s="403"/>
      <c r="B2" s="403"/>
      <c r="C2" s="789" t="s">
        <v>65</v>
      </c>
      <c r="D2" s="789"/>
      <c r="E2" s="789"/>
      <c r="F2" s="789"/>
      <c r="G2" s="789"/>
      <c r="H2" s="789"/>
      <c r="I2" s="789"/>
      <c r="J2" s="789"/>
      <c r="K2" s="46" t="s">
        <v>746</v>
      </c>
      <c r="L2" s="404" t="s">
        <v>48</v>
      </c>
      <c r="M2" s="47">
        <v>12</v>
      </c>
      <c r="N2" s="782" t="s">
        <v>770</v>
      </c>
      <c r="O2" s="782"/>
      <c r="P2" s="782"/>
      <c r="R2" s="405"/>
      <c r="S2" s="403"/>
      <c r="T2" s="403"/>
    </row>
    <row r="3" spans="1:23" s="33" customFormat="1" ht="12" customHeight="1" thickBot="1" x14ac:dyDescent="0.25">
      <c r="A3" s="403"/>
      <c r="B3" s="403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8"/>
      <c r="P3" s="404"/>
      <c r="Q3" s="49"/>
      <c r="R3" s="305"/>
      <c r="S3" s="305"/>
      <c r="T3" s="305"/>
      <c r="U3" s="405"/>
      <c r="V3" s="403"/>
      <c r="W3" s="403"/>
    </row>
    <row r="4" spans="1:23" ht="13.5" customHeight="1" thickBot="1" x14ac:dyDescent="0.25">
      <c r="A4" s="762" t="s">
        <v>380</v>
      </c>
      <c r="B4" s="763"/>
      <c r="C4" s="762" t="s">
        <v>66</v>
      </c>
      <c r="D4" s="712" t="s">
        <v>67</v>
      </c>
      <c r="E4" s="776" t="s">
        <v>343</v>
      </c>
      <c r="F4" s="778" t="s">
        <v>342</v>
      </c>
      <c r="G4" s="779"/>
      <c r="H4" s="780"/>
      <c r="I4" s="776" t="s">
        <v>319</v>
      </c>
      <c r="J4" s="773" t="s">
        <v>361</v>
      </c>
      <c r="K4" s="773" t="s">
        <v>68</v>
      </c>
      <c r="L4" s="311" t="s">
        <v>62</v>
      </c>
      <c r="M4" s="311"/>
      <c r="N4" s="311"/>
      <c r="O4" s="712" t="s">
        <v>69</v>
      </c>
      <c r="P4" s="312" t="s">
        <v>70</v>
      </c>
      <c r="Q4" s="311"/>
      <c r="R4" s="311"/>
      <c r="S4" s="311"/>
      <c r="T4" s="313"/>
      <c r="U4" s="712" t="s">
        <v>71</v>
      </c>
      <c r="V4" s="712" t="s">
        <v>72</v>
      </c>
      <c r="W4" s="712" t="s">
        <v>73</v>
      </c>
    </row>
    <row r="5" spans="1:23" ht="53.25" customHeight="1" x14ac:dyDescent="0.2">
      <c r="A5" s="764"/>
      <c r="B5" s="765"/>
      <c r="C5" s="764"/>
      <c r="D5" s="713"/>
      <c r="E5" s="783"/>
      <c r="F5" s="775" t="s">
        <v>339</v>
      </c>
      <c r="G5" s="775" t="s">
        <v>340</v>
      </c>
      <c r="H5" s="775" t="s">
        <v>341</v>
      </c>
      <c r="I5" s="777"/>
      <c r="J5" s="784"/>
      <c r="K5" s="784"/>
      <c r="L5" s="785" t="s">
        <v>74</v>
      </c>
      <c r="M5" s="787" t="s">
        <v>75</v>
      </c>
      <c r="N5" s="788"/>
      <c r="O5" s="713"/>
      <c r="P5" s="785" t="s">
        <v>74</v>
      </c>
      <c r="Q5" s="771" t="s">
        <v>76</v>
      </c>
      <c r="R5" s="771" t="s">
        <v>77</v>
      </c>
      <c r="S5" s="771" t="s">
        <v>78</v>
      </c>
      <c r="T5" s="773" t="s">
        <v>79</v>
      </c>
      <c r="U5" s="713"/>
      <c r="V5" s="713"/>
      <c r="W5" s="713"/>
    </row>
    <row r="6" spans="1:23" ht="30.75" customHeight="1" thickBot="1" x14ac:dyDescent="0.25">
      <c r="A6" s="766"/>
      <c r="B6" s="767"/>
      <c r="C6" s="766"/>
      <c r="D6" s="714"/>
      <c r="E6" s="783"/>
      <c r="F6" s="775"/>
      <c r="G6" s="775"/>
      <c r="H6" s="775"/>
      <c r="I6" s="777"/>
      <c r="J6" s="784"/>
      <c r="K6" s="774"/>
      <c r="L6" s="786"/>
      <c r="M6" s="315" t="s">
        <v>80</v>
      </c>
      <c r="N6" s="314" t="s">
        <v>81</v>
      </c>
      <c r="O6" s="714"/>
      <c r="P6" s="786"/>
      <c r="Q6" s="772"/>
      <c r="R6" s="772"/>
      <c r="S6" s="772"/>
      <c r="T6" s="774"/>
      <c r="U6" s="714"/>
      <c r="V6" s="714"/>
      <c r="W6" s="714"/>
    </row>
    <row r="7" spans="1:23" ht="16.5" customHeight="1" thickBot="1" x14ac:dyDescent="0.25">
      <c r="A7" s="440" t="s">
        <v>0</v>
      </c>
      <c r="B7" s="441"/>
      <c r="C7" s="442" t="s">
        <v>1</v>
      </c>
      <c r="D7" s="443">
        <v>1</v>
      </c>
      <c r="E7" s="444">
        <v>2</v>
      </c>
      <c r="F7" s="445" t="s">
        <v>82</v>
      </c>
      <c r="G7" s="445" t="s">
        <v>300</v>
      </c>
      <c r="H7" s="445" t="s">
        <v>301</v>
      </c>
      <c r="I7" s="445">
        <v>3</v>
      </c>
      <c r="J7" s="446">
        <v>4</v>
      </c>
      <c r="K7" s="447">
        <v>5</v>
      </c>
      <c r="L7" s="444">
        <v>6</v>
      </c>
      <c r="M7" s="445" t="s">
        <v>83</v>
      </c>
      <c r="N7" s="445" t="s">
        <v>84</v>
      </c>
      <c r="O7" s="448">
        <v>7</v>
      </c>
      <c r="P7" s="444">
        <v>8</v>
      </c>
      <c r="Q7" s="445" t="s">
        <v>321</v>
      </c>
      <c r="R7" s="445" t="s">
        <v>322</v>
      </c>
      <c r="S7" s="445" t="s">
        <v>323</v>
      </c>
      <c r="T7" s="446" t="s">
        <v>324</v>
      </c>
      <c r="U7" s="449">
        <v>9</v>
      </c>
      <c r="V7" s="445">
        <v>10</v>
      </c>
      <c r="W7" s="446">
        <v>11</v>
      </c>
    </row>
    <row r="8" spans="1:23" ht="12.6" customHeight="1" x14ac:dyDescent="0.2">
      <c r="A8" s="712" t="s">
        <v>671</v>
      </c>
      <c r="B8" s="712" t="s">
        <v>87</v>
      </c>
      <c r="C8" s="196">
        <v>2018</v>
      </c>
      <c r="D8" s="284"/>
      <c r="E8" s="270"/>
      <c r="F8" s="271"/>
      <c r="G8" s="271"/>
      <c r="H8" s="271"/>
      <c r="I8" s="271"/>
      <c r="J8" s="241">
        <f>E8+I8</f>
        <v>0</v>
      </c>
      <c r="K8" s="219">
        <f>J8+D8</f>
        <v>0</v>
      </c>
      <c r="L8" s="256">
        <f t="shared" ref="L8:L51" si="0">O8+P8</f>
        <v>0</v>
      </c>
      <c r="M8" s="287"/>
      <c r="N8" s="225">
        <f>IF(L8&lt;&gt;0,M8/L8,0)</f>
        <v>0</v>
      </c>
      <c r="O8" s="288"/>
      <c r="P8" s="289">
        <f>Q8+R8+S8+T8</f>
        <v>0</v>
      </c>
      <c r="Q8" s="290"/>
      <c r="R8" s="290"/>
      <c r="S8" s="290"/>
      <c r="T8" s="291"/>
      <c r="U8" s="292"/>
      <c r="V8" s="293">
        <f t="shared" ref="V8:V39" si="1">SUM(K8-L8)</f>
        <v>0</v>
      </c>
      <c r="W8" s="288"/>
    </row>
    <row r="9" spans="1:23" ht="12.6" customHeight="1" x14ac:dyDescent="0.2">
      <c r="A9" s="713"/>
      <c r="B9" s="713"/>
      <c r="C9" s="197">
        <v>2019</v>
      </c>
      <c r="D9" s="280"/>
      <c r="E9" s="281"/>
      <c r="F9" s="282"/>
      <c r="G9" s="282"/>
      <c r="H9" s="282"/>
      <c r="I9" s="282"/>
      <c r="J9" s="228">
        <f>E9+I9</f>
        <v>0</v>
      </c>
      <c r="K9" s="226">
        <f>J9+D9</f>
        <v>0</v>
      </c>
      <c r="L9" s="258">
        <f t="shared" si="0"/>
        <v>0</v>
      </c>
      <c r="M9" s="267"/>
      <c r="N9" s="231">
        <f t="shared" ref="N9:N57" si="2">IF(L9&lt;&gt;0,M9/L9,0)</f>
        <v>0</v>
      </c>
      <c r="O9" s="296"/>
      <c r="P9" s="294">
        <f t="shared" ref="P9:P51" si="3">Q9+R9+S9+T9</f>
        <v>0</v>
      </c>
      <c r="Q9" s="268"/>
      <c r="R9" s="268"/>
      <c r="S9" s="268"/>
      <c r="T9" s="247"/>
      <c r="U9" s="297"/>
      <c r="V9" s="298">
        <f t="shared" si="1"/>
        <v>0</v>
      </c>
      <c r="W9" s="296"/>
    </row>
    <row r="10" spans="1:23" ht="12.6" customHeight="1" thickBot="1" x14ac:dyDescent="0.25">
      <c r="A10" s="714"/>
      <c r="B10" s="714"/>
      <c r="C10" s="306">
        <v>2020</v>
      </c>
      <c r="D10" s="318">
        <f>'8.Приложение 3_ГД'!E8</f>
        <v>22</v>
      </c>
      <c r="E10" s="176">
        <v>39</v>
      </c>
      <c r="F10" s="171"/>
      <c r="G10" s="171"/>
      <c r="H10" s="171"/>
      <c r="I10" s="171"/>
      <c r="J10" s="249">
        <f>E10+I10</f>
        <v>39</v>
      </c>
      <c r="K10" s="232">
        <f t="shared" ref="K10:K27" si="4">J10+D10</f>
        <v>61</v>
      </c>
      <c r="L10" s="233">
        <f t="shared" si="0"/>
        <v>38</v>
      </c>
      <c r="M10" s="319">
        <f>'8.Приложение 3_ГД'!AU8</f>
        <v>20</v>
      </c>
      <c r="N10" s="235">
        <f t="shared" si="2"/>
        <v>0.52631578947368418</v>
      </c>
      <c r="O10" s="320">
        <f>'8.Приложение 3_ГД'!AG8</f>
        <v>30</v>
      </c>
      <c r="P10" s="258">
        <f t="shared" si="3"/>
        <v>8</v>
      </c>
      <c r="Q10" s="173"/>
      <c r="R10" s="173"/>
      <c r="S10" s="173"/>
      <c r="T10" s="180">
        <v>8</v>
      </c>
      <c r="U10" s="181">
        <v>104</v>
      </c>
      <c r="V10" s="232">
        <f t="shared" si="1"/>
        <v>23</v>
      </c>
      <c r="W10" s="182">
        <v>8</v>
      </c>
    </row>
    <row r="11" spans="1:23" ht="12.6" customHeight="1" x14ac:dyDescent="0.2">
      <c r="A11" s="768" t="s">
        <v>88</v>
      </c>
      <c r="B11" s="712" t="s">
        <v>89</v>
      </c>
      <c r="C11" s="196">
        <v>2018</v>
      </c>
      <c r="D11" s="284"/>
      <c r="E11" s="285"/>
      <c r="F11" s="286"/>
      <c r="G11" s="286"/>
      <c r="H11" s="286"/>
      <c r="I11" s="286"/>
      <c r="J11" s="222">
        <f>E11+I11</f>
        <v>0</v>
      </c>
      <c r="K11" s="219">
        <f t="shared" si="4"/>
        <v>0</v>
      </c>
      <c r="L11" s="220">
        <f t="shared" si="0"/>
        <v>0</v>
      </c>
      <c r="M11" s="287"/>
      <c r="N11" s="295">
        <f t="shared" si="2"/>
        <v>0</v>
      </c>
      <c r="O11" s="284"/>
      <c r="P11" s="220">
        <f t="shared" si="3"/>
        <v>0</v>
      </c>
      <c r="Q11" s="287"/>
      <c r="R11" s="287"/>
      <c r="S11" s="287"/>
      <c r="T11" s="286"/>
      <c r="U11" s="284"/>
      <c r="V11" s="219">
        <f t="shared" si="1"/>
        <v>0</v>
      </c>
      <c r="W11" s="303"/>
    </row>
    <row r="12" spans="1:23" ht="12.6" customHeight="1" x14ac:dyDescent="0.2">
      <c r="A12" s="769"/>
      <c r="B12" s="713"/>
      <c r="C12" s="197">
        <v>2019</v>
      </c>
      <c r="D12" s="280"/>
      <c r="E12" s="281"/>
      <c r="F12" s="282"/>
      <c r="G12" s="282"/>
      <c r="H12" s="282"/>
      <c r="I12" s="282"/>
      <c r="J12" s="228">
        <f t="shared" ref="J12:J28" si="5">E12+I12</f>
        <v>0</v>
      </c>
      <c r="K12" s="226">
        <f t="shared" si="4"/>
        <v>0</v>
      </c>
      <c r="L12" s="227">
        <f t="shared" si="0"/>
        <v>0</v>
      </c>
      <c r="M12" s="267"/>
      <c r="N12" s="242">
        <f t="shared" si="2"/>
        <v>0</v>
      </c>
      <c r="O12" s="280"/>
      <c r="P12" s="227">
        <f t="shared" si="3"/>
        <v>0</v>
      </c>
      <c r="Q12" s="267"/>
      <c r="R12" s="267"/>
      <c r="S12" s="267"/>
      <c r="T12" s="282"/>
      <c r="U12" s="280"/>
      <c r="V12" s="226">
        <f t="shared" si="1"/>
        <v>0</v>
      </c>
      <c r="W12" s="262"/>
    </row>
    <row r="13" spans="1:23" ht="12.75" customHeight="1" thickBot="1" x14ac:dyDescent="0.25">
      <c r="A13" s="770"/>
      <c r="B13" s="714"/>
      <c r="C13" s="662">
        <v>2020</v>
      </c>
      <c r="D13" s="177">
        <v>0</v>
      </c>
      <c r="E13" s="176">
        <v>5</v>
      </c>
      <c r="F13" s="171"/>
      <c r="G13" s="171"/>
      <c r="H13" s="171"/>
      <c r="I13" s="171"/>
      <c r="J13" s="249">
        <f t="shared" si="5"/>
        <v>5</v>
      </c>
      <c r="K13" s="232">
        <f t="shared" si="4"/>
        <v>5</v>
      </c>
      <c r="L13" s="233">
        <f t="shared" si="0"/>
        <v>5</v>
      </c>
      <c r="M13" s="173">
        <v>5</v>
      </c>
      <c r="N13" s="301">
        <f t="shared" si="2"/>
        <v>1</v>
      </c>
      <c r="O13" s="177">
        <v>4</v>
      </c>
      <c r="P13" s="233">
        <f t="shared" si="3"/>
        <v>1</v>
      </c>
      <c r="Q13" s="173"/>
      <c r="R13" s="173"/>
      <c r="S13" s="173"/>
      <c r="T13" s="171">
        <v>1</v>
      </c>
      <c r="U13" s="177">
        <v>5</v>
      </c>
      <c r="V13" s="232">
        <f>SUM(K13-L13)</f>
        <v>0</v>
      </c>
      <c r="W13" s="182">
        <v>2</v>
      </c>
    </row>
    <row r="14" spans="1:23" ht="12.6" customHeight="1" x14ac:dyDescent="0.2">
      <c r="A14" s="713" t="s">
        <v>90</v>
      </c>
      <c r="B14" s="712" t="s">
        <v>91</v>
      </c>
      <c r="C14" s="196">
        <v>2018</v>
      </c>
      <c r="D14" s="269"/>
      <c r="E14" s="270"/>
      <c r="F14" s="271"/>
      <c r="G14" s="271"/>
      <c r="H14" s="271"/>
      <c r="I14" s="271"/>
      <c r="J14" s="241">
        <f t="shared" si="5"/>
        <v>0</v>
      </c>
      <c r="K14" s="239">
        <f t="shared" si="4"/>
        <v>0</v>
      </c>
      <c r="L14" s="237">
        <f t="shared" si="0"/>
        <v>0</v>
      </c>
      <c r="M14" s="272"/>
      <c r="N14" s="273">
        <f t="shared" si="2"/>
        <v>0</v>
      </c>
      <c r="O14" s="274"/>
      <c r="P14" s="302">
        <f t="shared" si="3"/>
        <v>0</v>
      </c>
      <c r="Q14" s="276"/>
      <c r="R14" s="276"/>
      <c r="S14" s="276"/>
      <c r="T14" s="304"/>
      <c r="U14" s="425" t="s">
        <v>92</v>
      </c>
      <c r="V14" s="279">
        <f t="shared" si="1"/>
        <v>0</v>
      </c>
      <c r="W14" s="274"/>
    </row>
    <row r="15" spans="1:23" ht="12.6" customHeight="1" x14ac:dyDescent="0.2">
      <c r="A15" s="713"/>
      <c r="B15" s="713"/>
      <c r="C15" s="197">
        <v>2019</v>
      </c>
      <c r="D15" s="280"/>
      <c r="E15" s="281"/>
      <c r="F15" s="282"/>
      <c r="G15" s="282"/>
      <c r="H15" s="282"/>
      <c r="I15" s="282"/>
      <c r="J15" s="228">
        <f t="shared" si="5"/>
        <v>0</v>
      </c>
      <c r="K15" s="226">
        <f t="shared" si="4"/>
        <v>0</v>
      </c>
      <c r="L15" s="227">
        <f t="shared" si="0"/>
        <v>0</v>
      </c>
      <c r="M15" s="267"/>
      <c r="N15" s="231">
        <f t="shared" si="2"/>
        <v>0</v>
      </c>
      <c r="O15" s="262"/>
      <c r="P15" s="294">
        <f t="shared" si="3"/>
        <v>0</v>
      </c>
      <c r="Q15" s="267"/>
      <c r="R15" s="267"/>
      <c r="S15" s="267"/>
      <c r="T15" s="257"/>
      <c r="U15" s="425" t="s">
        <v>92</v>
      </c>
      <c r="V15" s="226">
        <f t="shared" si="1"/>
        <v>0</v>
      </c>
      <c r="W15" s="262"/>
    </row>
    <row r="16" spans="1:23" ht="12.6" customHeight="1" thickBot="1" x14ac:dyDescent="0.25">
      <c r="A16" s="714"/>
      <c r="B16" s="714"/>
      <c r="C16" s="662">
        <v>2020</v>
      </c>
      <c r="D16" s="179"/>
      <c r="E16" s="175"/>
      <c r="F16" s="172"/>
      <c r="G16" s="172"/>
      <c r="H16" s="172"/>
      <c r="I16" s="172"/>
      <c r="J16" s="316">
        <f t="shared" si="5"/>
        <v>0</v>
      </c>
      <c r="K16" s="298">
        <f t="shared" si="4"/>
        <v>0</v>
      </c>
      <c r="L16" s="258">
        <f t="shared" si="0"/>
        <v>0</v>
      </c>
      <c r="M16" s="174"/>
      <c r="N16" s="254">
        <f t="shared" si="2"/>
        <v>0</v>
      </c>
      <c r="O16" s="178"/>
      <c r="P16" s="323">
        <f t="shared" si="3"/>
        <v>0</v>
      </c>
      <c r="Q16" s="184"/>
      <c r="R16" s="184"/>
      <c r="S16" s="184"/>
      <c r="T16" s="185"/>
      <c r="U16" s="317" t="s">
        <v>92</v>
      </c>
      <c r="V16" s="244">
        <f t="shared" si="1"/>
        <v>0</v>
      </c>
      <c r="W16" s="178"/>
    </row>
    <row r="17" spans="1:23" ht="12.6" customHeight="1" x14ac:dyDescent="0.2">
      <c r="A17" s="712" t="s">
        <v>93</v>
      </c>
      <c r="B17" s="712" t="s">
        <v>94</v>
      </c>
      <c r="C17" s="196">
        <v>2018</v>
      </c>
      <c r="D17" s="284"/>
      <c r="E17" s="285"/>
      <c r="F17" s="286"/>
      <c r="G17" s="286"/>
      <c r="H17" s="286"/>
      <c r="I17" s="286"/>
      <c r="J17" s="222">
        <f>E17+I17</f>
        <v>0</v>
      </c>
      <c r="K17" s="219">
        <f>J17+D17</f>
        <v>0</v>
      </c>
      <c r="L17" s="220">
        <f t="shared" si="0"/>
        <v>0</v>
      </c>
      <c r="M17" s="287"/>
      <c r="N17" s="225">
        <f t="shared" si="2"/>
        <v>0</v>
      </c>
      <c r="O17" s="262"/>
      <c r="P17" s="289">
        <f t="shared" si="3"/>
        <v>0</v>
      </c>
      <c r="Q17" s="287"/>
      <c r="R17" s="287"/>
      <c r="S17" s="287"/>
      <c r="T17" s="255"/>
      <c r="U17" s="283"/>
      <c r="V17" s="226">
        <f t="shared" si="1"/>
        <v>0</v>
      </c>
      <c r="W17" s="262"/>
    </row>
    <row r="18" spans="1:23" ht="12.6" customHeight="1" x14ac:dyDescent="0.2">
      <c r="A18" s="713"/>
      <c r="B18" s="713"/>
      <c r="C18" s="197">
        <v>2019</v>
      </c>
      <c r="D18" s="280"/>
      <c r="E18" s="281"/>
      <c r="F18" s="282"/>
      <c r="G18" s="282"/>
      <c r="H18" s="282"/>
      <c r="I18" s="282"/>
      <c r="J18" s="228">
        <f t="shared" si="5"/>
        <v>0</v>
      </c>
      <c r="K18" s="226">
        <f t="shared" si="4"/>
        <v>0</v>
      </c>
      <c r="L18" s="227">
        <f t="shared" si="0"/>
        <v>0</v>
      </c>
      <c r="M18" s="267"/>
      <c r="N18" s="231">
        <f t="shared" si="2"/>
        <v>0</v>
      </c>
      <c r="O18" s="262"/>
      <c r="P18" s="294">
        <f t="shared" si="3"/>
        <v>0</v>
      </c>
      <c r="Q18" s="267"/>
      <c r="R18" s="267"/>
      <c r="S18" s="267"/>
      <c r="T18" s="257"/>
      <c r="U18" s="283"/>
      <c r="V18" s="226">
        <f t="shared" si="1"/>
        <v>0</v>
      </c>
      <c r="W18" s="262"/>
    </row>
    <row r="19" spans="1:23" ht="12.6" customHeight="1" thickBot="1" x14ac:dyDescent="0.25">
      <c r="A19" s="714"/>
      <c r="B19" s="714"/>
      <c r="C19" s="662">
        <v>2020</v>
      </c>
      <c r="D19" s="321">
        <f>'8.Приложение 3_ГД'!F8</f>
        <v>31</v>
      </c>
      <c r="E19" s="175">
        <v>204</v>
      </c>
      <c r="F19" s="172">
        <v>1</v>
      </c>
      <c r="G19" s="172"/>
      <c r="H19" s="172">
        <v>13</v>
      </c>
      <c r="I19" s="172"/>
      <c r="J19" s="316">
        <f t="shared" si="5"/>
        <v>204</v>
      </c>
      <c r="K19" s="232">
        <f t="shared" si="4"/>
        <v>235</v>
      </c>
      <c r="L19" s="233">
        <f t="shared" si="0"/>
        <v>153</v>
      </c>
      <c r="M19" s="322">
        <f>'8.Приложение 3_ГД'!AV8</f>
        <v>115</v>
      </c>
      <c r="N19" s="254">
        <f t="shared" si="2"/>
        <v>0.75163398692810457</v>
      </c>
      <c r="O19" s="324">
        <f>'8.Приложение 3_ГД'!AH8</f>
        <v>125</v>
      </c>
      <c r="P19" s="258">
        <f t="shared" si="3"/>
        <v>28</v>
      </c>
      <c r="Q19" s="184"/>
      <c r="R19" s="184"/>
      <c r="S19" s="184"/>
      <c r="T19" s="185">
        <v>28</v>
      </c>
      <c r="U19" s="186">
        <v>167</v>
      </c>
      <c r="V19" s="232">
        <f t="shared" si="1"/>
        <v>82</v>
      </c>
      <c r="W19" s="178">
        <v>37</v>
      </c>
    </row>
    <row r="20" spans="1:23" ht="12.6" customHeight="1" x14ac:dyDescent="0.2">
      <c r="A20" s="712" t="s">
        <v>95</v>
      </c>
      <c r="B20" s="712" t="s">
        <v>96</v>
      </c>
      <c r="C20" s="196">
        <v>2018</v>
      </c>
      <c r="D20" s="284"/>
      <c r="E20" s="285"/>
      <c r="F20" s="286"/>
      <c r="G20" s="286"/>
      <c r="H20" s="286"/>
      <c r="I20" s="286"/>
      <c r="J20" s="222">
        <f t="shared" si="5"/>
        <v>0</v>
      </c>
      <c r="K20" s="219">
        <f t="shared" si="4"/>
        <v>0</v>
      </c>
      <c r="L20" s="220">
        <f t="shared" si="0"/>
        <v>0</v>
      </c>
      <c r="M20" s="287"/>
      <c r="N20" s="225">
        <f t="shared" si="2"/>
        <v>0</v>
      </c>
      <c r="O20" s="296"/>
      <c r="P20" s="289">
        <f t="shared" si="3"/>
        <v>0</v>
      </c>
      <c r="Q20" s="290"/>
      <c r="R20" s="290"/>
      <c r="S20" s="290"/>
      <c r="T20" s="291"/>
      <c r="U20" s="297"/>
      <c r="V20" s="298">
        <f t="shared" si="1"/>
        <v>0</v>
      </c>
      <c r="W20" s="296"/>
    </row>
    <row r="21" spans="1:23" ht="12.6" customHeight="1" x14ac:dyDescent="0.2">
      <c r="A21" s="713"/>
      <c r="B21" s="713"/>
      <c r="C21" s="197">
        <v>2019</v>
      </c>
      <c r="D21" s="280"/>
      <c r="E21" s="281"/>
      <c r="F21" s="282"/>
      <c r="G21" s="282"/>
      <c r="H21" s="282"/>
      <c r="I21" s="282"/>
      <c r="J21" s="228">
        <f t="shared" si="5"/>
        <v>0</v>
      </c>
      <c r="K21" s="226">
        <f t="shared" si="4"/>
        <v>0</v>
      </c>
      <c r="L21" s="227">
        <f t="shared" si="0"/>
        <v>0</v>
      </c>
      <c r="M21" s="267"/>
      <c r="N21" s="231">
        <f t="shared" si="2"/>
        <v>0</v>
      </c>
      <c r="O21" s="262"/>
      <c r="P21" s="294">
        <f t="shared" si="3"/>
        <v>0</v>
      </c>
      <c r="Q21" s="267"/>
      <c r="R21" s="267"/>
      <c r="S21" s="267"/>
      <c r="T21" s="257"/>
      <c r="U21" s="283"/>
      <c r="V21" s="226">
        <f t="shared" si="1"/>
        <v>0</v>
      </c>
      <c r="W21" s="262"/>
    </row>
    <row r="22" spans="1:23" ht="12.6" customHeight="1" thickBot="1" x14ac:dyDescent="0.25">
      <c r="A22" s="714"/>
      <c r="B22" s="714"/>
      <c r="C22" s="662">
        <v>2020</v>
      </c>
      <c r="D22" s="179">
        <v>5</v>
      </c>
      <c r="E22" s="175">
        <v>47</v>
      </c>
      <c r="F22" s="172"/>
      <c r="G22" s="172"/>
      <c r="H22" s="172">
        <v>5</v>
      </c>
      <c r="I22" s="172"/>
      <c r="J22" s="316">
        <f t="shared" si="5"/>
        <v>47</v>
      </c>
      <c r="K22" s="298">
        <f t="shared" si="4"/>
        <v>52</v>
      </c>
      <c r="L22" s="258">
        <f t="shared" si="0"/>
        <v>49</v>
      </c>
      <c r="M22" s="174">
        <v>49</v>
      </c>
      <c r="N22" s="254">
        <f t="shared" si="2"/>
        <v>1</v>
      </c>
      <c r="O22" s="178">
        <v>42</v>
      </c>
      <c r="P22" s="323">
        <f t="shared" si="3"/>
        <v>7</v>
      </c>
      <c r="Q22" s="184"/>
      <c r="R22" s="184"/>
      <c r="S22" s="184"/>
      <c r="T22" s="185">
        <v>7</v>
      </c>
      <c r="U22" s="186">
        <v>49</v>
      </c>
      <c r="V22" s="244">
        <f t="shared" si="1"/>
        <v>3</v>
      </c>
      <c r="W22" s="178">
        <v>6</v>
      </c>
    </row>
    <row r="23" spans="1:23" ht="12.6" customHeight="1" x14ac:dyDescent="0.2">
      <c r="A23" s="712" t="s">
        <v>97</v>
      </c>
      <c r="B23" s="712" t="s">
        <v>98</v>
      </c>
      <c r="C23" s="196">
        <v>2018</v>
      </c>
      <c r="D23" s="284"/>
      <c r="E23" s="285"/>
      <c r="F23" s="286"/>
      <c r="G23" s="286"/>
      <c r="H23" s="286"/>
      <c r="I23" s="286"/>
      <c r="J23" s="222">
        <f t="shared" si="5"/>
        <v>0</v>
      </c>
      <c r="K23" s="219">
        <f t="shared" si="4"/>
        <v>0</v>
      </c>
      <c r="L23" s="220">
        <f t="shared" si="0"/>
        <v>0</v>
      </c>
      <c r="M23" s="287"/>
      <c r="N23" s="225">
        <f t="shared" si="2"/>
        <v>0</v>
      </c>
      <c r="O23" s="296"/>
      <c r="P23" s="289">
        <f t="shared" si="3"/>
        <v>0</v>
      </c>
      <c r="Q23" s="290"/>
      <c r="R23" s="290"/>
      <c r="S23" s="290"/>
      <c r="T23" s="291"/>
      <c r="U23" s="297"/>
      <c r="V23" s="298">
        <f t="shared" si="1"/>
        <v>0</v>
      </c>
      <c r="W23" s="296"/>
    </row>
    <row r="24" spans="1:23" ht="12.6" customHeight="1" x14ac:dyDescent="0.2">
      <c r="A24" s="713"/>
      <c r="B24" s="713"/>
      <c r="C24" s="197">
        <v>2019</v>
      </c>
      <c r="D24" s="280"/>
      <c r="E24" s="281"/>
      <c r="F24" s="282"/>
      <c r="G24" s="282"/>
      <c r="H24" s="282"/>
      <c r="I24" s="282"/>
      <c r="J24" s="228">
        <f t="shared" si="5"/>
        <v>0</v>
      </c>
      <c r="K24" s="226">
        <f t="shared" si="4"/>
        <v>0</v>
      </c>
      <c r="L24" s="227">
        <f t="shared" si="0"/>
        <v>0</v>
      </c>
      <c r="M24" s="267"/>
      <c r="N24" s="231">
        <f t="shared" si="2"/>
        <v>0</v>
      </c>
      <c r="O24" s="262"/>
      <c r="P24" s="294">
        <f t="shared" si="3"/>
        <v>0</v>
      </c>
      <c r="Q24" s="267"/>
      <c r="R24" s="267"/>
      <c r="S24" s="267"/>
      <c r="T24" s="257"/>
      <c r="U24" s="283"/>
      <c r="V24" s="226">
        <f t="shared" si="1"/>
        <v>0</v>
      </c>
      <c r="W24" s="262"/>
    </row>
    <row r="25" spans="1:23" ht="12.6" customHeight="1" thickBot="1" x14ac:dyDescent="0.25">
      <c r="A25" s="714"/>
      <c r="B25" s="714"/>
      <c r="C25" s="662">
        <v>2020</v>
      </c>
      <c r="D25" s="321">
        <f>'8.Приложение 3_ГД'!H8</f>
        <v>47</v>
      </c>
      <c r="E25" s="175">
        <v>102</v>
      </c>
      <c r="F25" s="172"/>
      <c r="G25" s="172"/>
      <c r="H25" s="172"/>
      <c r="I25" s="172"/>
      <c r="J25" s="316">
        <f t="shared" si="5"/>
        <v>102</v>
      </c>
      <c r="K25" s="232">
        <f>J25+D25</f>
        <v>149</v>
      </c>
      <c r="L25" s="233">
        <f t="shared" si="0"/>
        <v>104</v>
      </c>
      <c r="M25" s="322">
        <f>'8.Приложение 3_ГД'!AX8</f>
        <v>69</v>
      </c>
      <c r="N25" s="254">
        <f t="shared" si="2"/>
        <v>0.66346153846153844</v>
      </c>
      <c r="O25" s="324">
        <f>'8.Приложение 3_ГД'!AJ8</f>
        <v>72</v>
      </c>
      <c r="P25" s="258">
        <f t="shared" si="3"/>
        <v>32</v>
      </c>
      <c r="Q25" s="184"/>
      <c r="R25" s="184"/>
      <c r="S25" s="184"/>
      <c r="T25" s="185">
        <v>32</v>
      </c>
      <c r="U25" s="186">
        <v>124</v>
      </c>
      <c r="V25" s="232">
        <f t="shared" si="1"/>
        <v>45</v>
      </c>
      <c r="W25" s="178">
        <v>52</v>
      </c>
    </row>
    <row r="26" spans="1:23" ht="12.6" customHeight="1" x14ac:dyDescent="0.2">
      <c r="A26" s="712" t="s">
        <v>99</v>
      </c>
      <c r="B26" s="712" t="s">
        <v>100</v>
      </c>
      <c r="C26" s="196">
        <v>2018</v>
      </c>
      <c r="D26" s="284"/>
      <c r="E26" s="285"/>
      <c r="F26" s="286"/>
      <c r="G26" s="286"/>
      <c r="H26" s="286"/>
      <c r="I26" s="286"/>
      <c r="J26" s="222">
        <f t="shared" si="5"/>
        <v>0</v>
      </c>
      <c r="K26" s="219">
        <f t="shared" si="4"/>
        <v>0</v>
      </c>
      <c r="L26" s="220">
        <f>O26+P26</f>
        <v>0</v>
      </c>
      <c r="M26" s="287"/>
      <c r="N26" s="225">
        <f t="shared" si="2"/>
        <v>0</v>
      </c>
      <c r="O26" s="296"/>
      <c r="P26" s="289">
        <f>Q26+R26+S26+T26</f>
        <v>0</v>
      </c>
      <c r="Q26" s="290"/>
      <c r="R26" s="290"/>
      <c r="S26" s="290"/>
      <c r="T26" s="291"/>
      <c r="U26" s="297"/>
      <c r="V26" s="298">
        <f>SUM(K26-L26)</f>
        <v>0</v>
      </c>
      <c r="W26" s="296"/>
    </row>
    <row r="27" spans="1:23" ht="12.6" customHeight="1" x14ac:dyDescent="0.2">
      <c r="A27" s="713"/>
      <c r="B27" s="713"/>
      <c r="C27" s="197">
        <v>2019</v>
      </c>
      <c r="D27" s="280"/>
      <c r="E27" s="281"/>
      <c r="F27" s="282"/>
      <c r="G27" s="282"/>
      <c r="H27" s="282"/>
      <c r="I27" s="282"/>
      <c r="J27" s="228">
        <f t="shared" si="5"/>
        <v>0</v>
      </c>
      <c r="K27" s="226">
        <f t="shared" si="4"/>
        <v>0</v>
      </c>
      <c r="L27" s="227">
        <f>O27+P27</f>
        <v>0</v>
      </c>
      <c r="M27" s="267"/>
      <c r="N27" s="231">
        <f t="shared" si="2"/>
        <v>0</v>
      </c>
      <c r="O27" s="262"/>
      <c r="P27" s="294">
        <f>Q27+R27+S27+T27</f>
        <v>0</v>
      </c>
      <c r="Q27" s="267"/>
      <c r="R27" s="267"/>
      <c r="S27" s="267"/>
      <c r="T27" s="257"/>
      <c r="U27" s="283"/>
      <c r="V27" s="226">
        <f>SUM(K27-L27)</f>
        <v>0</v>
      </c>
      <c r="W27" s="262"/>
    </row>
    <row r="28" spans="1:23" ht="12.6" customHeight="1" thickBot="1" x14ac:dyDescent="0.25">
      <c r="A28" s="714"/>
      <c r="B28" s="714"/>
      <c r="C28" s="662">
        <v>2020</v>
      </c>
      <c r="D28" s="321">
        <f>'8.Приложение 3_ГД'!I8</f>
        <v>0</v>
      </c>
      <c r="E28" s="175">
        <v>1</v>
      </c>
      <c r="F28" s="172"/>
      <c r="G28" s="172"/>
      <c r="H28" s="172"/>
      <c r="I28" s="172"/>
      <c r="J28" s="316">
        <f t="shared" si="5"/>
        <v>1</v>
      </c>
      <c r="K28" s="232">
        <f>J28+D28</f>
        <v>1</v>
      </c>
      <c r="L28" s="233">
        <f>O28+P28</f>
        <v>1</v>
      </c>
      <c r="M28" s="322">
        <f>'8.Приложение 3_ГД'!AY8</f>
        <v>1</v>
      </c>
      <c r="N28" s="254">
        <f t="shared" si="2"/>
        <v>1</v>
      </c>
      <c r="O28" s="325">
        <f>'8.Приложение 3_ГД'!AK8</f>
        <v>1</v>
      </c>
      <c r="P28" s="258">
        <f>Q28+R28+S28+T28</f>
        <v>0</v>
      </c>
      <c r="Q28" s="187"/>
      <c r="R28" s="187"/>
      <c r="S28" s="187"/>
      <c r="T28" s="188"/>
      <c r="U28" s="189">
        <v>1</v>
      </c>
      <c r="V28" s="232">
        <f>SUM(K28-L28)</f>
        <v>0</v>
      </c>
      <c r="W28" s="190">
        <v>0</v>
      </c>
    </row>
    <row r="29" spans="1:23" ht="12.6" customHeight="1" x14ac:dyDescent="0.2">
      <c r="A29" s="751" t="s">
        <v>101</v>
      </c>
      <c r="B29" s="712" t="s">
        <v>102</v>
      </c>
      <c r="C29" s="196">
        <v>2018</v>
      </c>
      <c r="D29" s="328">
        <f>D8+D11+D14+D17+D20+D23+D26</f>
        <v>0</v>
      </c>
      <c r="E29" s="329">
        <f t="shared" ref="E29:W29" si="6">E8+E11+E14+E17+E20+E23+E26</f>
        <v>0</v>
      </c>
      <c r="F29" s="330">
        <f t="shared" si="6"/>
        <v>0</v>
      </c>
      <c r="G29" s="330">
        <f t="shared" si="6"/>
        <v>0</v>
      </c>
      <c r="H29" s="330">
        <f t="shared" si="6"/>
        <v>0</v>
      </c>
      <c r="I29" s="330">
        <f t="shared" si="6"/>
        <v>0</v>
      </c>
      <c r="J29" s="331">
        <f t="shared" si="6"/>
        <v>0</v>
      </c>
      <c r="K29" s="328">
        <f t="shared" si="6"/>
        <v>0</v>
      </c>
      <c r="L29" s="333">
        <f t="shared" si="6"/>
        <v>0</v>
      </c>
      <c r="M29" s="334">
        <f t="shared" si="6"/>
        <v>0</v>
      </c>
      <c r="N29" s="335">
        <f t="shared" si="2"/>
        <v>0</v>
      </c>
      <c r="O29" s="328">
        <f t="shared" si="6"/>
        <v>0</v>
      </c>
      <c r="P29" s="329">
        <f t="shared" si="6"/>
        <v>0</v>
      </c>
      <c r="Q29" s="334">
        <f t="shared" si="6"/>
        <v>0</v>
      </c>
      <c r="R29" s="334">
        <f t="shared" si="6"/>
        <v>0</v>
      </c>
      <c r="S29" s="334">
        <f t="shared" si="6"/>
        <v>0</v>
      </c>
      <c r="T29" s="330">
        <f t="shared" si="6"/>
        <v>0</v>
      </c>
      <c r="U29" s="328">
        <f>U8+U11+U17+U20+U23+U26</f>
        <v>0</v>
      </c>
      <c r="V29" s="329">
        <f t="shared" si="6"/>
        <v>0</v>
      </c>
      <c r="W29" s="328">
        <f t="shared" si="6"/>
        <v>0</v>
      </c>
    </row>
    <row r="30" spans="1:23" ht="12.6" customHeight="1" x14ac:dyDescent="0.2">
      <c r="A30" s="752"/>
      <c r="B30" s="713"/>
      <c r="C30" s="197">
        <v>2019</v>
      </c>
      <c r="D30" s="342">
        <f>D9+D12+D15+D18+D21+D24+D27</f>
        <v>0</v>
      </c>
      <c r="E30" s="343">
        <f t="shared" ref="E30:W30" si="7">E9+E12+E15+E18+E21+E24+E27</f>
        <v>0</v>
      </c>
      <c r="F30" s="344">
        <f t="shared" si="7"/>
        <v>0</v>
      </c>
      <c r="G30" s="344">
        <f t="shared" si="7"/>
        <v>0</v>
      </c>
      <c r="H30" s="344">
        <f t="shared" si="7"/>
        <v>0</v>
      </c>
      <c r="I30" s="344">
        <f t="shared" si="7"/>
        <v>0</v>
      </c>
      <c r="J30" s="345">
        <f t="shared" si="7"/>
        <v>0</v>
      </c>
      <c r="K30" s="342">
        <f t="shared" si="7"/>
        <v>0</v>
      </c>
      <c r="L30" s="347">
        <f t="shared" si="7"/>
        <v>0</v>
      </c>
      <c r="M30" s="348">
        <f t="shared" si="7"/>
        <v>0</v>
      </c>
      <c r="N30" s="349">
        <f t="shared" si="2"/>
        <v>0</v>
      </c>
      <c r="O30" s="342">
        <f t="shared" si="7"/>
        <v>0</v>
      </c>
      <c r="P30" s="343">
        <f t="shared" si="7"/>
        <v>0</v>
      </c>
      <c r="Q30" s="348">
        <f t="shared" si="7"/>
        <v>0</v>
      </c>
      <c r="R30" s="348">
        <f t="shared" si="7"/>
        <v>0</v>
      </c>
      <c r="S30" s="348">
        <f t="shared" si="7"/>
        <v>0</v>
      </c>
      <c r="T30" s="344">
        <f t="shared" si="7"/>
        <v>0</v>
      </c>
      <c r="U30" s="342">
        <f>U9+U12+U18+U21+U24+U27</f>
        <v>0</v>
      </c>
      <c r="V30" s="343">
        <f t="shared" si="7"/>
        <v>0</v>
      </c>
      <c r="W30" s="342">
        <f t="shared" si="7"/>
        <v>0</v>
      </c>
    </row>
    <row r="31" spans="1:23" ht="12.6" customHeight="1" thickBot="1" x14ac:dyDescent="0.25">
      <c r="A31" s="753"/>
      <c r="B31" s="714"/>
      <c r="C31" s="662">
        <v>2020</v>
      </c>
      <c r="D31" s="352">
        <f>D10+D13+D16+D19+D22+D25+D28</f>
        <v>105</v>
      </c>
      <c r="E31" s="362">
        <f t="shared" ref="E31:W31" si="8">E10+E13+E16+E19+E22+E25+E28</f>
        <v>398</v>
      </c>
      <c r="F31" s="420">
        <f t="shared" si="8"/>
        <v>1</v>
      </c>
      <c r="G31" s="420">
        <f t="shared" si="8"/>
        <v>0</v>
      </c>
      <c r="H31" s="420">
        <f t="shared" si="8"/>
        <v>18</v>
      </c>
      <c r="I31" s="420">
        <f t="shared" si="8"/>
        <v>0</v>
      </c>
      <c r="J31" s="361">
        <f t="shared" si="8"/>
        <v>398</v>
      </c>
      <c r="K31" s="352">
        <f t="shared" si="8"/>
        <v>503</v>
      </c>
      <c r="L31" s="362">
        <f t="shared" si="8"/>
        <v>350</v>
      </c>
      <c r="M31" s="358">
        <f t="shared" si="8"/>
        <v>259</v>
      </c>
      <c r="N31" s="359">
        <f t="shared" si="2"/>
        <v>0.74</v>
      </c>
      <c r="O31" s="352">
        <f t="shared" si="8"/>
        <v>274</v>
      </c>
      <c r="P31" s="362">
        <f t="shared" si="8"/>
        <v>76</v>
      </c>
      <c r="Q31" s="358">
        <f t="shared" si="8"/>
        <v>0</v>
      </c>
      <c r="R31" s="358">
        <f t="shared" si="8"/>
        <v>0</v>
      </c>
      <c r="S31" s="358">
        <f t="shared" si="8"/>
        <v>0</v>
      </c>
      <c r="T31" s="420">
        <f t="shared" si="8"/>
        <v>76</v>
      </c>
      <c r="U31" s="352">
        <f t="shared" ref="U31" si="9">U10+U13+U19+U22+U25+U28</f>
        <v>450</v>
      </c>
      <c r="V31" s="352">
        <f t="shared" si="8"/>
        <v>153</v>
      </c>
      <c r="W31" s="352">
        <f t="shared" si="8"/>
        <v>105</v>
      </c>
    </row>
    <row r="32" spans="1:23" ht="12.6" customHeight="1" x14ac:dyDescent="0.2">
      <c r="A32" s="713" t="s">
        <v>103</v>
      </c>
      <c r="B32" s="712" t="s">
        <v>104</v>
      </c>
      <c r="C32" s="196">
        <v>2018</v>
      </c>
      <c r="D32" s="269"/>
      <c r="E32" s="270"/>
      <c r="F32" s="271"/>
      <c r="G32" s="271"/>
      <c r="H32" s="271"/>
      <c r="I32" s="271"/>
      <c r="J32" s="241">
        <f t="shared" ref="J32:J52" si="10">E32+I32</f>
        <v>0</v>
      </c>
      <c r="K32" s="239">
        <f>J32+D32</f>
        <v>0</v>
      </c>
      <c r="L32" s="237">
        <f t="shared" si="0"/>
        <v>0</v>
      </c>
      <c r="M32" s="272"/>
      <c r="N32" s="273">
        <f t="shared" si="2"/>
        <v>0</v>
      </c>
      <c r="O32" s="274"/>
      <c r="P32" s="275">
        <f t="shared" si="3"/>
        <v>0</v>
      </c>
      <c r="Q32" s="276"/>
      <c r="R32" s="276"/>
      <c r="S32" s="276"/>
      <c r="T32" s="277"/>
      <c r="U32" s="278"/>
      <c r="V32" s="279">
        <f t="shared" si="1"/>
        <v>0</v>
      </c>
      <c r="W32" s="274"/>
    </row>
    <row r="33" spans="1:23" ht="12.6" customHeight="1" x14ac:dyDescent="0.2">
      <c r="A33" s="713"/>
      <c r="B33" s="713"/>
      <c r="C33" s="197">
        <v>2019</v>
      </c>
      <c r="D33" s="280"/>
      <c r="E33" s="281"/>
      <c r="F33" s="282"/>
      <c r="G33" s="282"/>
      <c r="H33" s="282"/>
      <c r="I33" s="282"/>
      <c r="J33" s="228">
        <f t="shared" si="10"/>
        <v>0</v>
      </c>
      <c r="K33" s="226">
        <f t="shared" ref="K33:K52" si="11">J33+D33</f>
        <v>0</v>
      </c>
      <c r="L33" s="227">
        <f t="shared" si="0"/>
        <v>0</v>
      </c>
      <c r="M33" s="267"/>
      <c r="N33" s="231">
        <f t="shared" si="2"/>
        <v>0</v>
      </c>
      <c r="O33" s="262"/>
      <c r="P33" s="258">
        <f t="shared" si="3"/>
        <v>0</v>
      </c>
      <c r="Q33" s="267"/>
      <c r="R33" s="267"/>
      <c r="S33" s="267"/>
      <c r="T33" s="282"/>
      <c r="U33" s="283"/>
      <c r="V33" s="226">
        <f t="shared" si="1"/>
        <v>0</v>
      </c>
      <c r="W33" s="262"/>
    </row>
    <row r="34" spans="1:23" ht="12.6" customHeight="1" thickBot="1" x14ac:dyDescent="0.25">
      <c r="A34" s="714"/>
      <c r="B34" s="714"/>
      <c r="C34" s="662">
        <v>2020</v>
      </c>
      <c r="D34" s="326">
        <f>'6.Приложение 3_НД'!E8</f>
        <v>7</v>
      </c>
      <c r="E34" s="175">
        <v>27</v>
      </c>
      <c r="F34" s="172"/>
      <c r="G34" s="172"/>
      <c r="H34" s="172"/>
      <c r="I34" s="172"/>
      <c r="J34" s="316">
        <f t="shared" si="10"/>
        <v>27</v>
      </c>
      <c r="K34" s="232">
        <f t="shared" si="11"/>
        <v>34</v>
      </c>
      <c r="L34" s="258">
        <f t="shared" si="0"/>
        <v>29</v>
      </c>
      <c r="M34" s="322">
        <f>'6.Приложение 3_НД'!BA8</f>
        <v>26</v>
      </c>
      <c r="N34" s="254">
        <f t="shared" si="2"/>
        <v>0.89655172413793105</v>
      </c>
      <c r="O34" s="324">
        <f>'6.Приложение 3_НД'!AK8</f>
        <v>15</v>
      </c>
      <c r="P34" s="258">
        <f>Q34+R34+S34+T34</f>
        <v>14</v>
      </c>
      <c r="Q34" s="187">
        <v>9</v>
      </c>
      <c r="R34" s="187">
        <v>3</v>
      </c>
      <c r="S34" s="187">
        <v>2</v>
      </c>
      <c r="T34" s="191">
        <v>0</v>
      </c>
      <c r="U34" s="186">
        <v>51</v>
      </c>
      <c r="V34" s="244">
        <f t="shared" si="1"/>
        <v>5</v>
      </c>
      <c r="W34" s="178">
        <v>11</v>
      </c>
    </row>
    <row r="35" spans="1:23" ht="12.6" customHeight="1" x14ac:dyDescent="0.2">
      <c r="A35" s="712" t="s">
        <v>105</v>
      </c>
      <c r="B35" s="712" t="s">
        <v>106</v>
      </c>
      <c r="C35" s="196">
        <v>2018</v>
      </c>
      <c r="D35" s="284"/>
      <c r="E35" s="285"/>
      <c r="F35" s="286"/>
      <c r="G35" s="286"/>
      <c r="H35" s="286"/>
      <c r="I35" s="286"/>
      <c r="J35" s="222">
        <f t="shared" si="10"/>
        <v>0</v>
      </c>
      <c r="K35" s="219">
        <f t="shared" si="11"/>
        <v>0</v>
      </c>
      <c r="L35" s="220">
        <f t="shared" si="0"/>
        <v>0</v>
      </c>
      <c r="M35" s="287"/>
      <c r="N35" s="225">
        <f t="shared" si="2"/>
        <v>0</v>
      </c>
      <c r="O35" s="288"/>
      <c r="P35" s="289">
        <f t="shared" si="3"/>
        <v>0</v>
      </c>
      <c r="Q35" s="290"/>
      <c r="R35" s="290"/>
      <c r="S35" s="290"/>
      <c r="T35" s="291"/>
      <c r="U35" s="292"/>
      <c r="V35" s="293">
        <f t="shared" si="1"/>
        <v>0</v>
      </c>
      <c r="W35" s="288"/>
    </row>
    <row r="36" spans="1:23" ht="12.6" customHeight="1" x14ac:dyDescent="0.2">
      <c r="A36" s="713"/>
      <c r="B36" s="713"/>
      <c r="C36" s="197">
        <v>2019</v>
      </c>
      <c r="D36" s="280"/>
      <c r="E36" s="281"/>
      <c r="F36" s="282"/>
      <c r="G36" s="282"/>
      <c r="H36" s="282"/>
      <c r="I36" s="282"/>
      <c r="J36" s="228">
        <f t="shared" si="10"/>
        <v>0</v>
      </c>
      <c r="K36" s="226">
        <f t="shared" si="11"/>
        <v>0</v>
      </c>
      <c r="L36" s="227">
        <f t="shared" si="0"/>
        <v>0</v>
      </c>
      <c r="M36" s="267"/>
      <c r="N36" s="231">
        <f t="shared" si="2"/>
        <v>0</v>
      </c>
      <c r="O36" s="262"/>
      <c r="P36" s="294">
        <f t="shared" si="3"/>
        <v>0</v>
      </c>
      <c r="Q36" s="267"/>
      <c r="R36" s="267"/>
      <c r="S36" s="267"/>
      <c r="T36" s="257"/>
      <c r="U36" s="283"/>
      <c r="V36" s="226">
        <f t="shared" si="1"/>
        <v>0</v>
      </c>
      <c r="W36" s="262"/>
    </row>
    <row r="37" spans="1:23" ht="12.6" customHeight="1" thickBot="1" x14ac:dyDescent="0.25">
      <c r="A37" s="714"/>
      <c r="B37" s="714"/>
      <c r="C37" s="662">
        <v>2020</v>
      </c>
      <c r="D37" s="177">
        <v>5</v>
      </c>
      <c r="E37" s="176">
        <v>150</v>
      </c>
      <c r="F37" s="171"/>
      <c r="G37" s="171"/>
      <c r="H37" s="171"/>
      <c r="I37" s="171"/>
      <c r="J37" s="316">
        <f t="shared" si="10"/>
        <v>150</v>
      </c>
      <c r="K37" s="232">
        <f t="shared" si="11"/>
        <v>155</v>
      </c>
      <c r="L37" s="233">
        <f t="shared" si="0"/>
        <v>153</v>
      </c>
      <c r="M37" s="173">
        <v>152</v>
      </c>
      <c r="N37" s="235">
        <f t="shared" si="2"/>
        <v>0.99346405228758172</v>
      </c>
      <c r="O37" s="178">
        <v>150</v>
      </c>
      <c r="P37" s="323">
        <f t="shared" si="3"/>
        <v>3</v>
      </c>
      <c r="Q37" s="184"/>
      <c r="R37" s="184"/>
      <c r="S37" s="184"/>
      <c r="T37" s="185">
        <v>3</v>
      </c>
      <c r="U37" s="186">
        <v>89</v>
      </c>
      <c r="V37" s="232">
        <f t="shared" si="1"/>
        <v>2</v>
      </c>
      <c r="W37" s="178">
        <v>10</v>
      </c>
    </row>
    <row r="38" spans="1:23" ht="12.6" customHeight="1" x14ac:dyDescent="0.2">
      <c r="A38" s="712" t="s">
        <v>107</v>
      </c>
      <c r="B38" s="712" t="s">
        <v>108</v>
      </c>
      <c r="C38" s="196">
        <v>2018</v>
      </c>
      <c r="D38" s="284"/>
      <c r="E38" s="285"/>
      <c r="F38" s="286"/>
      <c r="G38" s="286"/>
      <c r="H38" s="286"/>
      <c r="I38" s="286"/>
      <c r="J38" s="222">
        <f t="shared" si="10"/>
        <v>0</v>
      </c>
      <c r="K38" s="219">
        <f t="shared" si="11"/>
        <v>0</v>
      </c>
      <c r="L38" s="220">
        <f t="shared" si="0"/>
        <v>0</v>
      </c>
      <c r="M38" s="287"/>
      <c r="N38" s="295">
        <f t="shared" si="2"/>
        <v>0</v>
      </c>
      <c r="O38" s="284"/>
      <c r="P38" s="289">
        <f>Q38+R38+S38+T38</f>
        <v>0</v>
      </c>
      <c r="Q38" s="290"/>
      <c r="R38" s="290"/>
      <c r="S38" s="290"/>
      <c r="T38" s="291"/>
      <c r="U38" s="54" t="s">
        <v>92</v>
      </c>
      <c r="V38" s="219">
        <f>SUM(K38-L38)</f>
        <v>0</v>
      </c>
      <c r="W38" s="55" t="s">
        <v>92</v>
      </c>
    </row>
    <row r="39" spans="1:23" ht="12.6" customHeight="1" x14ac:dyDescent="0.2">
      <c r="A39" s="713"/>
      <c r="B39" s="713"/>
      <c r="C39" s="197">
        <v>2019</v>
      </c>
      <c r="D39" s="280"/>
      <c r="E39" s="281"/>
      <c r="F39" s="282"/>
      <c r="G39" s="282"/>
      <c r="H39" s="282"/>
      <c r="I39" s="282"/>
      <c r="J39" s="228">
        <f t="shared" si="10"/>
        <v>0</v>
      </c>
      <c r="K39" s="226">
        <f t="shared" si="11"/>
        <v>0</v>
      </c>
      <c r="L39" s="227">
        <f t="shared" si="0"/>
        <v>0</v>
      </c>
      <c r="M39" s="267"/>
      <c r="N39" s="242">
        <f t="shared" si="2"/>
        <v>0</v>
      </c>
      <c r="O39" s="280"/>
      <c r="P39" s="294">
        <f>Q39+R39+S39+T39</f>
        <v>0</v>
      </c>
      <c r="Q39" s="267"/>
      <c r="R39" s="267"/>
      <c r="S39" s="267"/>
      <c r="T39" s="257"/>
      <c r="U39" s="54" t="s">
        <v>92</v>
      </c>
      <c r="V39" s="226">
        <f t="shared" si="1"/>
        <v>0</v>
      </c>
      <c r="W39" s="55" t="s">
        <v>92</v>
      </c>
    </row>
    <row r="40" spans="1:23" ht="12.6" customHeight="1" thickBot="1" x14ac:dyDescent="0.25">
      <c r="A40" s="714"/>
      <c r="B40" s="714"/>
      <c r="C40" s="662">
        <v>2020</v>
      </c>
      <c r="D40" s="177">
        <v>0</v>
      </c>
      <c r="E40" s="176">
        <v>43</v>
      </c>
      <c r="F40" s="171"/>
      <c r="G40" s="171"/>
      <c r="H40" s="171"/>
      <c r="I40" s="171"/>
      <c r="J40" s="316">
        <f t="shared" si="10"/>
        <v>43</v>
      </c>
      <c r="K40" s="232">
        <f t="shared" si="11"/>
        <v>43</v>
      </c>
      <c r="L40" s="233">
        <f t="shared" si="0"/>
        <v>43</v>
      </c>
      <c r="M40" s="173">
        <v>43</v>
      </c>
      <c r="N40" s="301">
        <f t="shared" si="2"/>
        <v>1</v>
      </c>
      <c r="O40" s="177">
        <v>37</v>
      </c>
      <c r="P40" s="294">
        <f>Q40+R40+S40+T40</f>
        <v>6</v>
      </c>
      <c r="Q40" s="173"/>
      <c r="R40" s="173"/>
      <c r="S40" s="173"/>
      <c r="T40" s="180">
        <v>6</v>
      </c>
      <c r="U40" s="317" t="s">
        <v>92</v>
      </c>
      <c r="V40" s="279">
        <f>SUM(K40-L40)</f>
        <v>0</v>
      </c>
      <c r="W40" s="320" t="s">
        <v>92</v>
      </c>
    </row>
    <row r="41" spans="1:23" ht="12.6" customHeight="1" x14ac:dyDescent="0.2">
      <c r="A41" s="712" t="s">
        <v>109</v>
      </c>
      <c r="B41" s="712" t="s">
        <v>110</v>
      </c>
      <c r="C41" s="196">
        <v>2018</v>
      </c>
      <c r="D41" s="284"/>
      <c r="E41" s="285"/>
      <c r="F41" s="286"/>
      <c r="G41" s="286"/>
      <c r="H41" s="286"/>
      <c r="I41" s="286"/>
      <c r="J41" s="222">
        <f t="shared" si="10"/>
        <v>0</v>
      </c>
      <c r="K41" s="219">
        <f t="shared" si="11"/>
        <v>0</v>
      </c>
      <c r="L41" s="220">
        <f t="shared" si="0"/>
        <v>0</v>
      </c>
      <c r="M41" s="287"/>
      <c r="N41" s="225">
        <f t="shared" si="2"/>
        <v>0</v>
      </c>
      <c r="O41" s="288"/>
      <c r="P41" s="289">
        <f t="shared" si="3"/>
        <v>0</v>
      </c>
      <c r="Q41" s="290"/>
      <c r="R41" s="290"/>
      <c r="S41" s="290"/>
      <c r="T41" s="291"/>
      <c r="U41" s="292"/>
      <c r="V41" s="219">
        <f t="shared" ref="V41:V51" si="12">SUM(K41-L41)</f>
        <v>0</v>
      </c>
      <c r="W41" s="288"/>
    </row>
    <row r="42" spans="1:23" ht="12.6" customHeight="1" x14ac:dyDescent="0.2">
      <c r="A42" s="713"/>
      <c r="B42" s="713"/>
      <c r="C42" s="197">
        <v>2019</v>
      </c>
      <c r="D42" s="280"/>
      <c r="E42" s="281"/>
      <c r="F42" s="282"/>
      <c r="G42" s="282"/>
      <c r="H42" s="282"/>
      <c r="I42" s="282"/>
      <c r="J42" s="228">
        <f t="shared" si="10"/>
        <v>0</v>
      </c>
      <c r="K42" s="226">
        <f t="shared" si="11"/>
        <v>0</v>
      </c>
      <c r="L42" s="227">
        <f t="shared" si="0"/>
        <v>0</v>
      </c>
      <c r="M42" s="267"/>
      <c r="N42" s="231">
        <f t="shared" si="2"/>
        <v>0</v>
      </c>
      <c r="O42" s="296"/>
      <c r="P42" s="294">
        <f t="shared" si="3"/>
        <v>0</v>
      </c>
      <c r="Q42" s="268"/>
      <c r="R42" s="268"/>
      <c r="S42" s="268"/>
      <c r="T42" s="247"/>
      <c r="U42" s="297"/>
      <c r="V42" s="226">
        <f t="shared" si="12"/>
        <v>0</v>
      </c>
      <c r="W42" s="296"/>
    </row>
    <row r="43" spans="1:23" ht="12.6" customHeight="1" thickBot="1" x14ac:dyDescent="0.25">
      <c r="A43" s="714"/>
      <c r="B43" s="714"/>
      <c r="C43" s="662">
        <v>2020</v>
      </c>
      <c r="D43" s="177">
        <v>12</v>
      </c>
      <c r="E43" s="176">
        <v>39</v>
      </c>
      <c r="F43" s="171"/>
      <c r="G43" s="171"/>
      <c r="H43" s="171"/>
      <c r="I43" s="171"/>
      <c r="J43" s="316">
        <f t="shared" si="10"/>
        <v>39</v>
      </c>
      <c r="K43" s="232">
        <f t="shared" si="11"/>
        <v>51</v>
      </c>
      <c r="L43" s="258">
        <f t="shared" si="0"/>
        <v>45</v>
      </c>
      <c r="M43" s="173">
        <v>38</v>
      </c>
      <c r="N43" s="235">
        <f t="shared" si="2"/>
        <v>0.84444444444444444</v>
      </c>
      <c r="O43" s="182">
        <v>39</v>
      </c>
      <c r="P43" s="258">
        <f t="shared" si="3"/>
        <v>6</v>
      </c>
      <c r="Q43" s="173"/>
      <c r="R43" s="173"/>
      <c r="S43" s="173"/>
      <c r="T43" s="180">
        <v>6</v>
      </c>
      <c r="U43" s="181">
        <v>61</v>
      </c>
      <c r="V43" s="232">
        <f t="shared" si="12"/>
        <v>6</v>
      </c>
      <c r="W43" s="182">
        <v>0</v>
      </c>
    </row>
    <row r="44" spans="1:23" ht="12.6" customHeight="1" x14ac:dyDescent="0.2">
      <c r="A44" s="712" t="s">
        <v>111</v>
      </c>
      <c r="B44" s="712" t="s">
        <v>112</v>
      </c>
      <c r="C44" s="196">
        <v>2018</v>
      </c>
      <c r="D44" s="284"/>
      <c r="E44" s="285"/>
      <c r="F44" s="286"/>
      <c r="G44" s="286"/>
      <c r="H44" s="286"/>
      <c r="I44" s="286"/>
      <c r="J44" s="222">
        <f t="shared" si="10"/>
        <v>0</v>
      </c>
      <c r="K44" s="226">
        <f t="shared" si="11"/>
        <v>0</v>
      </c>
      <c r="L44" s="220">
        <f t="shared" si="0"/>
        <v>0</v>
      </c>
      <c r="M44" s="287"/>
      <c r="N44" s="225">
        <f t="shared" si="2"/>
        <v>0</v>
      </c>
      <c r="O44" s="296"/>
      <c r="P44" s="289">
        <f t="shared" si="3"/>
        <v>0</v>
      </c>
      <c r="Q44" s="290"/>
      <c r="R44" s="290"/>
      <c r="S44" s="290"/>
      <c r="T44" s="291"/>
      <c r="U44" s="297"/>
      <c r="V44" s="239">
        <f t="shared" si="12"/>
        <v>0</v>
      </c>
      <c r="W44" s="296"/>
    </row>
    <row r="45" spans="1:23" ht="12.6" customHeight="1" x14ac:dyDescent="0.2">
      <c r="A45" s="713"/>
      <c r="B45" s="713"/>
      <c r="C45" s="197">
        <v>2019</v>
      </c>
      <c r="D45" s="280"/>
      <c r="E45" s="281"/>
      <c r="F45" s="282"/>
      <c r="G45" s="282"/>
      <c r="H45" s="282"/>
      <c r="I45" s="282"/>
      <c r="J45" s="228">
        <f t="shared" si="10"/>
        <v>0</v>
      </c>
      <c r="K45" s="226">
        <f t="shared" si="11"/>
        <v>0</v>
      </c>
      <c r="L45" s="227">
        <f t="shared" si="0"/>
        <v>0</v>
      </c>
      <c r="M45" s="267"/>
      <c r="N45" s="231">
        <f t="shared" si="2"/>
        <v>0</v>
      </c>
      <c r="O45" s="296"/>
      <c r="P45" s="294">
        <f t="shared" si="3"/>
        <v>0</v>
      </c>
      <c r="Q45" s="268"/>
      <c r="R45" s="268"/>
      <c r="S45" s="268"/>
      <c r="T45" s="247"/>
      <c r="U45" s="297"/>
      <c r="V45" s="226">
        <f t="shared" si="12"/>
        <v>0</v>
      </c>
      <c r="W45" s="296"/>
    </row>
    <row r="46" spans="1:23" ht="12.6" customHeight="1" thickBot="1" x14ac:dyDescent="0.25">
      <c r="A46" s="714"/>
      <c r="B46" s="714"/>
      <c r="C46" s="662">
        <v>2020</v>
      </c>
      <c r="D46" s="179">
        <v>1</v>
      </c>
      <c r="E46" s="175">
        <v>31</v>
      </c>
      <c r="F46" s="172"/>
      <c r="G46" s="172"/>
      <c r="H46" s="172">
        <v>3</v>
      </c>
      <c r="I46" s="172">
        <v>0</v>
      </c>
      <c r="J46" s="316">
        <f t="shared" si="10"/>
        <v>31</v>
      </c>
      <c r="K46" s="232">
        <f t="shared" si="11"/>
        <v>32</v>
      </c>
      <c r="L46" s="258">
        <f t="shared" si="0"/>
        <v>32</v>
      </c>
      <c r="M46" s="174">
        <v>32</v>
      </c>
      <c r="N46" s="254">
        <f t="shared" si="2"/>
        <v>1</v>
      </c>
      <c r="O46" s="182">
        <v>24</v>
      </c>
      <c r="P46" s="258">
        <f t="shared" si="3"/>
        <v>8</v>
      </c>
      <c r="Q46" s="173"/>
      <c r="R46" s="173"/>
      <c r="S46" s="173"/>
      <c r="T46" s="180">
        <v>8</v>
      </c>
      <c r="U46" s="181">
        <v>32</v>
      </c>
      <c r="V46" s="232">
        <f t="shared" si="12"/>
        <v>0</v>
      </c>
      <c r="W46" s="182">
        <v>0</v>
      </c>
    </row>
    <row r="47" spans="1:23" ht="12.6" customHeight="1" x14ac:dyDescent="0.2">
      <c r="A47" s="712" t="s">
        <v>113</v>
      </c>
      <c r="B47" s="712" t="s">
        <v>114</v>
      </c>
      <c r="C47" s="196">
        <v>2018</v>
      </c>
      <c r="D47" s="284"/>
      <c r="E47" s="285"/>
      <c r="F47" s="286"/>
      <c r="G47" s="286"/>
      <c r="H47" s="286"/>
      <c r="I47" s="286"/>
      <c r="J47" s="222">
        <f t="shared" si="10"/>
        <v>0</v>
      </c>
      <c r="K47" s="219">
        <f t="shared" si="11"/>
        <v>0</v>
      </c>
      <c r="L47" s="223">
        <f t="shared" si="0"/>
        <v>0</v>
      </c>
      <c r="M47" s="287"/>
      <c r="N47" s="225">
        <f t="shared" si="2"/>
        <v>0</v>
      </c>
      <c r="O47" s="299"/>
      <c r="P47" s="289">
        <f t="shared" si="3"/>
        <v>0</v>
      </c>
      <c r="Q47" s="290"/>
      <c r="R47" s="290"/>
      <c r="S47" s="290"/>
      <c r="T47" s="291"/>
      <c r="U47" s="299"/>
      <c r="V47" s="279">
        <f t="shared" si="12"/>
        <v>0</v>
      </c>
      <c r="W47" s="299"/>
    </row>
    <row r="48" spans="1:23" ht="12.6" customHeight="1" x14ac:dyDescent="0.2">
      <c r="A48" s="713"/>
      <c r="B48" s="713"/>
      <c r="C48" s="197">
        <v>2019</v>
      </c>
      <c r="D48" s="280"/>
      <c r="E48" s="281"/>
      <c r="F48" s="282"/>
      <c r="G48" s="282"/>
      <c r="H48" s="282"/>
      <c r="I48" s="282"/>
      <c r="J48" s="228">
        <f t="shared" si="10"/>
        <v>0</v>
      </c>
      <c r="K48" s="226">
        <f t="shared" si="11"/>
        <v>0</v>
      </c>
      <c r="L48" s="229">
        <f t="shared" si="0"/>
        <v>0</v>
      </c>
      <c r="M48" s="267"/>
      <c r="N48" s="231">
        <f t="shared" si="2"/>
        <v>0</v>
      </c>
      <c r="O48" s="300"/>
      <c r="P48" s="294">
        <f t="shared" si="3"/>
        <v>0</v>
      </c>
      <c r="Q48" s="268"/>
      <c r="R48" s="268"/>
      <c r="S48" s="268"/>
      <c r="T48" s="247"/>
      <c r="U48" s="300"/>
      <c r="V48" s="298">
        <f t="shared" si="12"/>
        <v>0</v>
      </c>
      <c r="W48" s="300"/>
    </row>
    <row r="49" spans="1:23" ht="12.6" customHeight="1" thickBot="1" x14ac:dyDescent="0.25">
      <c r="A49" s="714"/>
      <c r="B49" s="714"/>
      <c r="C49" s="662">
        <v>2020</v>
      </c>
      <c r="D49" s="179"/>
      <c r="E49" s="175"/>
      <c r="F49" s="172"/>
      <c r="G49" s="172"/>
      <c r="H49" s="172"/>
      <c r="I49" s="172"/>
      <c r="J49" s="316">
        <f t="shared" si="10"/>
        <v>0</v>
      </c>
      <c r="K49" s="298">
        <f t="shared" si="11"/>
        <v>0</v>
      </c>
      <c r="L49" s="294">
        <f t="shared" si="0"/>
        <v>0</v>
      </c>
      <c r="M49" s="174"/>
      <c r="N49" s="254">
        <f t="shared" si="2"/>
        <v>0</v>
      </c>
      <c r="O49" s="179"/>
      <c r="P49" s="294">
        <f t="shared" si="3"/>
        <v>0</v>
      </c>
      <c r="Q49" s="174"/>
      <c r="R49" s="174"/>
      <c r="S49" s="174"/>
      <c r="T49" s="183"/>
      <c r="U49" s="179"/>
      <c r="V49" s="298">
        <f t="shared" si="12"/>
        <v>0</v>
      </c>
      <c r="W49" s="179"/>
    </row>
    <row r="50" spans="1:23" ht="12.6" customHeight="1" x14ac:dyDescent="0.2">
      <c r="A50" s="756" t="s">
        <v>115</v>
      </c>
      <c r="B50" s="712" t="s">
        <v>116</v>
      </c>
      <c r="C50" s="196">
        <v>2018</v>
      </c>
      <c r="D50" s="284"/>
      <c r="E50" s="285"/>
      <c r="F50" s="286"/>
      <c r="G50" s="286"/>
      <c r="H50" s="286"/>
      <c r="I50" s="286"/>
      <c r="J50" s="222">
        <f t="shared" si="10"/>
        <v>0</v>
      </c>
      <c r="K50" s="219">
        <f t="shared" si="11"/>
        <v>0</v>
      </c>
      <c r="L50" s="223">
        <f t="shared" si="0"/>
        <v>0</v>
      </c>
      <c r="M50" s="287"/>
      <c r="N50" s="225">
        <f t="shared" si="2"/>
        <v>0</v>
      </c>
      <c r="O50" s="284"/>
      <c r="P50" s="223">
        <f t="shared" si="3"/>
        <v>0</v>
      </c>
      <c r="Q50" s="287"/>
      <c r="R50" s="287"/>
      <c r="S50" s="287"/>
      <c r="T50" s="255"/>
      <c r="U50" s="284"/>
      <c r="V50" s="219">
        <f t="shared" si="12"/>
        <v>0</v>
      </c>
      <c r="W50" s="284"/>
    </row>
    <row r="51" spans="1:23" ht="12.6" customHeight="1" x14ac:dyDescent="0.2">
      <c r="A51" s="757"/>
      <c r="B51" s="713"/>
      <c r="C51" s="197">
        <v>2019</v>
      </c>
      <c r="D51" s="280"/>
      <c r="E51" s="281"/>
      <c r="F51" s="282"/>
      <c r="G51" s="282"/>
      <c r="H51" s="282"/>
      <c r="I51" s="282"/>
      <c r="J51" s="228">
        <f t="shared" si="10"/>
        <v>0</v>
      </c>
      <c r="K51" s="226">
        <f t="shared" si="11"/>
        <v>0</v>
      </c>
      <c r="L51" s="229">
        <f t="shared" si="0"/>
        <v>0</v>
      </c>
      <c r="M51" s="267"/>
      <c r="N51" s="231">
        <f t="shared" si="2"/>
        <v>0</v>
      </c>
      <c r="O51" s="280"/>
      <c r="P51" s="229">
        <f t="shared" si="3"/>
        <v>0</v>
      </c>
      <c r="Q51" s="267"/>
      <c r="R51" s="267"/>
      <c r="S51" s="267"/>
      <c r="T51" s="257"/>
      <c r="U51" s="280"/>
      <c r="V51" s="226">
        <f t="shared" si="12"/>
        <v>0</v>
      </c>
      <c r="W51" s="280"/>
    </row>
    <row r="52" spans="1:23" ht="12.6" customHeight="1" thickBot="1" x14ac:dyDescent="0.25">
      <c r="A52" s="758"/>
      <c r="B52" s="714"/>
      <c r="C52" s="662">
        <v>2020</v>
      </c>
      <c r="D52" s="318">
        <f>'6.Приложение 3_НД'!J8</f>
        <v>0</v>
      </c>
      <c r="E52" s="176">
        <v>1</v>
      </c>
      <c r="F52" s="171"/>
      <c r="G52" s="171"/>
      <c r="H52" s="171"/>
      <c r="I52" s="171"/>
      <c r="J52" s="316">
        <f t="shared" si="10"/>
        <v>1</v>
      </c>
      <c r="K52" s="232">
        <f t="shared" si="11"/>
        <v>1</v>
      </c>
      <c r="L52" s="258">
        <f>O52+P52</f>
        <v>1</v>
      </c>
      <c r="M52" s="322">
        <f>'6.Приложение 3_НД'!BF8</f>
        <v>1</v>
      </c>
      <c r="N52" s="254">
        <f t="shared" si="2"/>
        <v>1</v>
      </c>
      <c r="O52" s="318">
        <f>'6.Приложение 3_НД'!AP8</f>
        <v>1</v>
      </c>
      <c r="P52" s="258">
        <f>Q52+R52+S52+T52</f>
        <v>0</v>
      </c>
      <c r="Q52" s="173"/>
      <c r="R52" s="173"/>
      <c r="S52" s="173"/>
      <c r="T52" s="180"/>
      <c r="U52" s="177">
        <v>1</v>
      </c>
      <c r="V52" s="244">
        <f>SUM(K52-L52)</f>
        <v>0</v>
      </c>
      <c r="W52" s="177">
        <v>1</v>
      </c>
    </row>
    <row r="53" spans="1:23" ht="12.6" customHeight="1" x14ac:dyDescent="0.2">
      <c r="A53" s="751" t="s">
        <v>117</v>
      </c>
      <c r="B53" s="712" t="s">
        <v>118</v>
      </c>
      <c r="C53" s="196">
        <v>2018</v>
      </c>
      <c r="D53" s="219">
        <f t="shared" ref="D53:M55" si="13">D32+D35+D38+D41+D44+D47+D50</f>
        <v>0</v>
      </c>
      <c r="E53" s="220">
        <f t="shared" si="13"/>
        <v>0</v>
      </c>
      <c r="F53" s="221">
        <f t="shared" si="13"/>
        <v>0</v>
      </c>
      <c r="G53" s="221">
        <f t="shared" ref="G53:H53" si="14">G32+G35+G38+G41+G44+G47+G50</f>
        <v>0</v>
      </c>
      <c r="H53" s="221">
        <f t="shared" si="14"/>
        <v>0</v>
      </c>
      <c r="I53" s="221">
        <f t="shared" ref="I53:J53" si="15">I32+I35+I38+I41+I44+I47+I50</f>
        <v>0</v>
      </c>
      <c r="J53" s="222">
        <f t="shared" si="15"/>
        <v>0</v>
      </c>
      <c r="K53" s="250">
        <f>K32+K35+K38+K41+K44+K47+K50</f>
        <v>0</v>
      </c>
      <c r="L53" s="223">
        <f t="shared" si="13"/>
        <v>0</v>
      </c>
      <c r="M53" s="224">
        <f t="shared" si="13"/>
        <v>0</v>
      </c>
      <c r="N53" s="225">
        <f>IF(L53&lt;&gt;0,M53/L53,0)</f>
        <v>0</v>
      </c>
      <c r="O53" s="251">
        <f>O32+O35+O38+O41+O44+O47+O50</f>
        <v>0</v>
      </c>
      <c r="P53" s="223">
        <f>P32+P35+P38+P41+P44+P47+P50</f>
        <v>0</v>
      </c>
      <c r="Q53" s="224">
        <f>Q32+Q35+Q38+Q41+Q44+Q47+Q50</f>
        <v>0</v>
      </c>
      <c r="R53" s="224">
        <f>R32+R35+R38+R41+R44+R47+R50</f>
        <v>0</v>
      </c>
      <c r="S53" s="224">
        <f t="shared" ref="S53:T55" si="16">S32+S35+S38+S41+S44+S47+S50</f>
        <v>0</v>
      </c>
      <c r="T53" s="222">
        <f t="shared" si="16"/>
        <v>0</v>
      </c>
      <c r="U53" s="219">
        <f>U32+U35+U41+U44+U47+U50</f>
        <v>0</v>
      </c>
      <c r="V53" s="236">
        <f>V32+V35+V38+V41+V44+V47+V50</f>
        <v>0</v>
      </c>
      <c r="W53" s="236">
        <f>W32+W35+W41+W44+W47+W50</f>
        <v>0</v>
      </c>
    </row>
    <row r="54" spans="1:23" ht="12.6" customHeight="1" x14ac:dyDescent="0.2">
      <c r="A54" s="752"/>
      <c r="B54" s="713"/>
      <c r="C54" s="197">
        <v>2019</v>
      </c>
      <c r="D54" s="239">
        <f t="shared" si="13"/>
        <v>0</v>
      </c>
      <c r="E54" s="237">
        <f t="shared" si="13"/>
        <v>0</v>
      </c>
      <c r="F54" s="240">
        <f t="shared" si="13"/>
        <v>0</v>
      </c>
      <c r="G54" s="240">
        <f t="shared" ref="G54:H54" si="17">G33+G36+G39+G42+G45+G48+G51</f>
        <v>0</v>
      </c>
      <c r="H54" s="240">
        <f t="shared" si="17"/>
        <v>0</v>
      </c>
      <c r="I54" s="240">
        <f t="shared" ref="I54:J54" si="18">I33+I36+I39+I42+I45+I48+I51</f>
        <v>0</v>
      </c>
      <c r="J54" s="241">
        <f t="shared" si="18"/>
        <v>0</v>
      </c>
      <c r="K54" s="250">
        <f>K33+K36+K39+K42+K45+K48+K51</f>
        <v>0</v>
      </c>
      <c r="L54" s="229">
        <f t="shared" si="13"/>
        <v>0</v>
      </c>
      <c r="M54" s="230">
        <f t="shared" si="13"/>
        <v>0</v>
      </c>
      <c r="N54" s="231">
        <f t="shared" si="2"/>
        <v>0</v>
      </c>
      <c r="O54" s="236">
        <f t="shared" ref="O54:R55" si="19">O33+O36+O39+O42+O45+O48+O51</f>
        <v>0</v>
      </c>
      <c r="P54" s="243">
        <f t="shared" si="19"/>
        <v>0</v>
      </c>
      <c r="Q54" s="238">
        <f t="shared" si="19"/>
        <v>0</v>
      </c>
      <c r="R54" s="238">
        <f t="shared" si="19"/>
        <v>0</v>
      </c>
      <c r="S54" s="230">
        <f t="shared" si="16"/>
        <v>0</v>
      </c>
      <c r="T54" s="228">
        <f t="shared" si="16"/>
        <v>0</v>
      </c>
      <c r="U54" s="239">
        <f>U33+U36+U42+U45+U48+U51</f>
        <v>0</v>
      </c>
      <c r="V54" s="236">
        <f>V33+V36+V39+V42+V45+V48+V51</f>
        <v>0</v>
      </c>
      <c r="W54" s="236">
        <f>W33+W36+W42+W45+W48+W51</f>
        <v>0</v>
      </c>
    </row>
    <row r="55" spans="1:23" ht="12" customHeight="1" thickBot="1" x14ac:dyDescent="0.25">
      <c r="A55" s="752"/>
      <c r="B55" s="714"/>
      <c r="C55" s="662">
        <v>2020</v>
      </c>
      <c r="D55" s="244">
        <f t="shared" si="13"/>
        <v>25</v>
      </c>
      <c r="E55" s="245">
        <f t="shared" si="13"/>
        <v>291</v>
      </c>
      <c r="F55" s="246">
        <f t="shared" si="13"/>
        <v>0</v>
      </c>
      <c r="G55" s="246">
        <f t="shared" ref="G55:H55" si="20">G34+G37+G40+G43+G46+G49+G52</f>
        <v>0</v>
      </c>
      <c r="H55" s="246">
        <f t="shared" si="20"/>
        <v>3</v>
      </c>
      <c r="I55" s="246">
        <f t="shared" ref="I55:J55" si="21">I34+I37+I40+I43+I46+I49+I52</f>
        <v>0</v>
      </c>
      <c r="J55" s="316">
        <f t="shared" si="21"/>
        <v>291</v>
      </c>
      <c r="K55" s="327">
        <f>K34+K37+K40+K43+K46+K49+K52</f>
        <v>316</v>
      </c>
      <c r="L55" s="294">
        <f t="shared" si="13"/>
        <v>303</v>
      </c>
      <c r="M55" s="253">
        <f t="shared" si="13"/>
        <v>292</v>
      </c>
      <c r="N55" s="254">
        <f t="shared" si="2"/>
        <v>0.9636963696369637</v>
      </c>
      <c r="O55" s="252">
        <f t="shared" si="19"/>
        <v>266</v>
      </c>
      <c r="P55" s="323">
        <f>P34+P37+P40+P43+P46+P49+P52</f>
        <v>37</v>
      </c>
      <c r="Q55" s="248">
        <f>Q34+Q37+Q40+Q43+Q46+Q49+Q52</f>
        <v>9</v>
      </c>
      <c r="R55" s="248">
        <f t="shared" si="19"/>
        <v>3</v>
      </c>
      <c r="S55" s="234">
        <f t="shared" si="16"/>
        <v>2</v>
      </c>
      <c r="T55" s="249">
        <f t="shared" si="16"/>
        <v>23</v>
      </c>
      <c r="U55" s="244">
        <f>U34+U37+U43+U46+U49+U52</f>
        <v>234</v>
      </c>
      <c r="V55" s="244">
        <f>V34+V37+V40+V43+V46+V49+V52</f>
        <v>13</v>
      </c>
      <c r="W55" s="236">
        <f>W34+W37+W43+W46+W49+W52</f>
        <v>22</v>
      </c>
    </row>
    <row r="56" spans="1:23" ht="12.6" customHeight="1" x14ac:dyDescent="0.2">
      <c r="A56" s="759" t="s">
        <v>119</v>
      </c>
      <c r="B56" s="712" t="s">
        <v>120</v>
      </c>
      <c r="C56" s="196">
        <v>2018</v>
      </c>
      <c r="D56" s="328">
        <f t="shared" ref="D56:M58" si="22">SUM(D29+D53)</f>
        <v>0</v>
      </c>
      <c r="E56" s="329">
        <f t="shared" si="22"/>
        <v>0</v>
      </c>
      <c r="F56" s="330">
        <f t="shared" si="22"/>
        <v>0</v>
      </c>
      <c r="G56" s="330">
        <f t="shared" ref="G56:H56" si="23">SUM(G29+G53)</f>
        <v>0</v>
      </c>
      <c r="H56" s="330">
        <f t="shared" si="23"/>
        <v>0</v>
      </c>
      <c r="I56" s="330">
        <f t="shared" ref="I56:J56" si="24">SUM(I29+I53)</f>
        <v>0</v>
      </c>
      <c r="J56" s="331">
        <f t="shared" si="24"/>
        <v>0</v>
      </c>
      <c r="K56" s="332">
        <f>SUM(K29+K53)</f>
        <v>0</v>
      </c>
      <c r="L56" s="333">
        <f t="shared" si="22"/>
        <v>0</v>
      </c>
      <c r="M56" s="334">
        <f t="shared" si="22"/>
        <v>0</v>
      </c>
      <c r="N56" s="335">
        <f t="shared" si="2"/>
        <v>0</v>
      </c>
      <c r="O56" s="336">
        <f>SUM(O29+O53)</f>
        <v>0</v>
      </c>
      <c r="P56" s="337">
        <f t="shared" ref="P56:W58" si="25">SUM(P29+P53)</f>
        <v>0</v>
      </c>
      <c r="Q56" s="338">
        <f t="shared" si="25"/>
        <v>0</v>
      </c>
      <c r="R56" s="338">
        <f t="shared" si="25"/>
        <v>0</v>
      </c>
      <c r="S56" s="338">
        <f t="shared" si="25"/>
        <v>0</v>
      </c>
      <c r="T56" s="339">
        <f t="shared" si="25"/>
        <v>0</v>
      </c>
      <c r="U56" s="340">
        <f t="shared" si="25"/>
        <v>0</v>
      </c>
      <c r="V56" s="328">
        <f t="shared" si="25"/>
        <v>0</v>
      </c>
      <c r="W56" s="341">
        <f t="shared" si="25"/>
        <v>0</v>
      </c>
    </row>
    <row r="57" spans="1:23" ht="12.6" customHeight="1" x14ac:dyDescent="0.2">
      <c r="A57" s="760"/>
      <c r="B57" s="713"/>
      <c r="C57" s="197">
        <v>2019</v>
      </c>
      <c r="D57" s="342">
        <f t="shared" si="22"/>
        <v>0</v>
      </c>
      <c r="E57" s="343">
        <f t="shared" si="22"/>
        <v>0</v>
      </c>
      <c r="F57" s="344">
        <f t="shared" si="22"/>
        <v>0</v>
      </c>
      <c r="G57" s="344">
        <f t="shared" ref="G57:H57" si="26">SUM(G30+G54)</f>
        <v>0</v>
      </c>
      <c r="H57" s="344">
        <f t="shared" si="26"/>
        <v>0</v>
      </c>
      <c r="I57" s="344">
        <f t="shared" ref="I57:J57" si="27">SUM(I30+I54)</f>
        <v>0</v>
      </c>
      <c r="J57" s="345">
        <f t="shared" si="27"/>
        <v>0</v>
      </c>
      <c r="K57" s="346">
        <f>SUM(K30+K54)</f>
        <v>0</v>
      </c>
      <c r="L57" s="347">
        <f t="shared" si="22"/>
        <v>0</v>
      </c>
      <c r="M57" s="348">
        <f t="shared" si="22"/>
        <v>0</v>
      </c>
      <c r="N57" s="349">
        <f t="shared" si="2"/>
        <v>0</v>
      </c>
      <c r="O57" s="350">
        <f>SUM(O30+O54)</f>
        <v>0</v>
      </c>
      <c r="P57" s="347">
        <f t="shared" si="25"/>
        <v>0</v>
      </c>
      <c r="Q57" s="348">
        <f>SUM(Q30+Q54)</f>
        <v>0</v>
      </c>
      <c r="R57" s="348">
        <f t="shared" si="25"/>
        <v>0</v>
      </c>
      <c r="S57" s="348">
        <f t="shared" si="25"/>
        <v>0</v>
      </c>
      <c r="T57" s="345">
        <f t="shared" si="25"/>
        <v>0</v>
      </c>
      <c r="U57" s="343">
        <f t="shared" si="25"/>
        <v>0</v>
      </c>
      <c r="V57" s="342">
        <f t="shared" si="25"/>
        <v>0</v>
      </c>
      <c r="W57" s="351">
        <f t="shared" si="25"/>
        <v>0</v>
      </c>
    </row>
    <row r="58" spans="1:23" ht="12.6" customHeight="1" thickBot="1" x14ac:dyDescent="0.25">
      <c r="A58" s="761"/>
      <c r="B58" s="714"/>
      <c r="C58" s="662">
        <v>2020</v>
      </c>
      <c r="D58" s="352">
        <f t="shared" si="22"/>
        <v>130</v>
      </c>
      <c r="E58" s="353">
        <f t="shared" si="22"/>
        <v>689</v>
      </c>
      <c r="F58" s="354">
        <f t="shared" si="22"/>
        <v>1</v>
      </c>
      <c r="G58" s="354">
        <f t="shared" ref="G58:H58" si="28">SUM(G31+G55)</f>
        <v>0</v>
      </c>
      <c r="H58" s="354">
        <f t="shared" si="28"/>
        <v>21</v>
      </c>
      <c r="I58" s="354">
        <f t="shared" ref="I58:J58" si="29">SUM(I31+I55)</f>
        <v>0</v>
      </c>
      <c r="J58" s="355">
        <f t="shared" si="29"/>
        <v>689</v>
      </c>
      <c r="K58" s="356">
        <f>SUM(K31+K55)</f>
        <v>819</v>
      </c>
      <c r="L58" s="357">
        <f t="shared" si="22"/>
        <v>653</v>
      </c>
      <c r="M58" s="358">
        <f t="shared" si="22"/>
        <v>551</v>
      </c>
      <c r="N58" s="359">
        <f>IF(L58&lt;&gt;0,M58/L58,0)</f>
        <v>0.84379785604900459</v>
      </c>
      <c r="O58" s="360">
        <f>SUM(O31+O55)</f>
        <v>540</v>
      </c>
      <c r="P58" s="357">
        <f t="shared" si="25"/>
        <v>113</v>
      </c>
      <c r="Q58" s="358">
        <f t="shared" si="25"/>
        <v>9</v>
      </c>
      <c r="R58" s="358">
        <f t="shared" si="25"/>
        <v>3</v>
      </c>
      <c r="S58" s="358">
        <f t="shared" si="25"/>
        <v>2</v>
      </c>
      <c r="T58" s="361">
        <f t="shared" si="25"/>
        <v>99</v>
      </c>
      <c r="U58" s="362">
        <f t="shared" si="25"/>
        <v>684</v>
      </c>
      <c r="V58" s="352">
        <f>SUM(V31+V55)</f>
        <v>166</v>
      </c>
      <c r="W58" s="363">
        <f t="shared" si="25"/>
        <v>127</v>
      </c>
    </row>
    <row r="59" spans="1:23" ht="12.6" customHeight="1" thickBot="1" x14ac:dyDescent="0.25">
      <c r="A59" s="713" t="s">
        <v>121</v>
      </c>
      <c r="B59" s="712" t="s">
        <v>122</v>
      </c>
      <c r="C59" s="196">
        <v>2018</v>
      </c>
      <c r="D59" s="364"/>
      <c r="E59" s="365"/>
      <c r="F59" s="365"/>
      <c r="G59" s="365"/>
      <c r="H59" s="365"/>
      <c r="I59" s="365"/>
      <c r="J59" s="366"/>
      <c r="K59" s="259"/>
      <c r="L59" s="367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</row>
    <row r="60" spans="1:23" ht="21.75" customHeight="1" thickBot="1" x14ac:dyDescent="0.25">
      <c r="A60" s="713"/>
      <c r="B60" s="713"/>
      <c r="C60" s="197">
        <v>2019</v>
      </c>
      <c r="D60" s="369"/>
      <c r="E60" s="158"/>
      <c r="F60" s="158"/>
      <c r="G60" s="158"/>
      <c r="H60" s="158"/>
      <c r="I60" s="158"/>
      <c r="J60" s="370"/>
      <c r="K60" s="260"/>
      <c r="L60" s="367"/>
      <c r="M60" s="368"/>
      <c r="N60" s="371"/>
      <c r="O60" s="762" t="s">
        <v>123</v>
      </c>
      <c r="P60" s="763"/>
      <c r="Q60" s="368"/>
      <c r="R60" s="372" t="s">
        <v>124</v>
      </c>
      <c r="S60" s="373"/>
      <c r="T60" s="373"/>
      <c r="U60" s="373"/>
      <c r="V60" s="373"/>
      <c r="W60" s="374"/>
    </row>
    <row r="61" spans="1:23" ht="20.25" customHeight="1" thickBot="1" x14ac:dyDescent="0.25">
      <c r="A61" s="714"/>
      <c r="B61" s="714"/>
      <c r="C61" s="662">
        <v>2020</v>
      </c>
      <c r="D61" s="375"/>
      <c r="E61" s="376"/>
      <c r="F61" s="376"/>
      <c r="G61" s="376"/>
      <c r="H61" s="376"/>
      <c r="I61" s="376"/>
      <c r="J61" s="377"/>
      <c r="K61" s="56">
        <v>10</v>
      </c>
      <c r="L61" s="367"/>
      <c r="M61" s="368"/>
      <c r="N61" s="378" t="s">
        <v>66</v>
      </c>
      <c r="O61" s="764"/>
      <c r="P61" s="765"/>
      <c r="Q61" s="368"/>
      <c r="R61" s="379" t="s">
        <v>66</v>
      </c>
      <c r="S61" s="380" t="s">
        <v>125</v>
      </c>
      <c r="T61" s="381" t="s">
        <v>126</v>
      </c>
      <c r="U61" s="381" t="s">
        <v>127</v>
      </c>
      <c r="V61" s="381" t="s">
        <v>128</v>
      </c>
      <c r="W61" s="382" t="s">
        <v>129</v>
      </c>
    </row>
    <row r="62" spans="1:23" ht="18" customHeight="1" thickBot="1" x14ac:dyDescent="0.25">
      <c r="A62" s="751" t="s">
        <v>130</v>
      </c>
      <c r="B62" s="712" t="s">
        <v>131</v>
      </c>
      <c r="C62" s="196">
        <v>2018</v>
      </c>
      <c r="D62" s="383"/>
      <c r="E62" s="365"/>
      <c r="F62" s="365"/>
      <c r="G62" s="365"/>
      <c r="H62" s="365"/>
      <c r="I62" s="365"/>
      <c r="J62" s="366"/>
      <c r="K62" s="384">
        <f>IF(K59&lt;&gt;0,K56/M2/K59,0)</f>
        <v>0</v>
      </c>
      <c r="L62" s="384">
        <f>IF(K59&lt;&gt;0,L56/M2/K59,0)</f>
        <v>0</v>
      </c>
      <c r="M62" s="368"/>
      <c r="N62" s="385"/>
      <c r="O62" s="766"/>
      <c r="P62" s="767"/>
      <c r="Q62" s="368"/>
      <c r="R62" s="663">
        <v>2018</v>
      </c>
      <c r="S62" s="265"/>
      <c r="T62" s="266"/>
      <c r="U62" s="267"/>
      <c r="V62" s="267"/>
      <c r="W62" s="257"/>
    </row>
    <row r="63" spans="1:23" ht="13.5" customHeight="1" x14ac:dyDescent="0.2">
      <c r="A63" s="752"/>
      <c r="B63" s="713"/>
      <c r="C63" s="197">
        <v>2019</v>
      </c>
      <c r="D63" s="386"/>
      <c r="E63" s="158"/>
      <c r="F63" s="158"/>
      <c r="G63" s="158"/>
      <c r="H63" s="158"/>
      <c r="I63" s="158"/>
      <c r="J63" s="370"/>
      <c r="K63" s="387">
        <f>IF(K60&lt;&gt;0,K57/M2/K60,0)</f>
        <v>0</v>
      </c>
      <c r="L63" s="387">
        <f>IF(K60&lt;&gt;0,L57/M2/K60,0)</f>
        <v>0</v>
      </c>
      <c r="M63" s="368"/>
      <c r="N63" s="196">
        <v>2018</v>
      </c>
      <c r="O63" s="264"/>
      <c r="P63" s="263"/>
      <c r="Q63" s="368"/>
      <c r="R63" s="664">
        <v>2019</v>
      </c>
      <c r="S63" s="265"/>
      <c r="T63" s="268"/>
      <c r="U63" s="268"/>
      <c r="V63" s="268"/>
      <c r="W63" s="247"/>
    </row>
    <row r="64" spans="1:23" ht="12.6" customHeight="1" thickBot="1" x14ac:dyDescent="0.25">
      <c r="A64" s="753"/>
      <c r="B64" s="714"/>
      <c r="C64" s="662">
        <v>2020</v>
      </c>
      <c r="D64" s="388"/>
      <c r="E64" s="376"/>
      <c r="F64" s="376"/>
      <c r="G64" s="376"/>
      <c r="H64" s="376"/>
      <c r="I64" s="376"/>
      <c r="J64" s="377"/>
      <c r="K64" s="389">
        <f>IF(K61&lt;&gt;0,K58/M2/K61,0)</f>
        <v>6.8250000000000002</v>
      </c>
      <c r="L64" s="389">
        <f>IF(K61&lt;&gt;0,L58/M2/K61,0)</f>
        <v>5.4416666666666664</v>
      </c>
      <c r="M64" s="368"/>
      <c r="N64" s="197">
        <v>2019</v>
      </c>
      <c r="O64" s="264"/>
      <c r="P64" s="263"/>
      <c r="Q64" s="368"/>
      <c r="R64" s="665">
        <v>2020</v>
      </c>
      <c r="S64" s="50">
        <v>2</v>
      </c>
      <c r="T64" s="51">
        <v>5</v>
      </c>
      <c r="U64" s="51">
        <v>0</v>
      </c>
      <c r="V64" s="51">
        <v>1</v>
      </c>
      <c r="W64" s="52">
        <v>1</v>
      </c>
    </row>
    <row r="65" spans="1:23" ht="13.5" thickBot="1" x14ac:dyDescent="0.25">
      <c r="A65" s="712" t="s">
        <v>132</v>
      </c>
      <c r="B65" s="712" t="s">
        <v>133</v>
      </c>
      <c r="C65" s="196">
        <v>2018</v>
      </c>
      <c r="D65" s="364"/>
      <c r="E65" s="365"/>
      <c r="F65" s="365"/>
      <c r="G65" s="365"/>
      <c r="H65" s="365"/>
      <c r="I65" s="365"/>
      <c r="J65" s="366"/>
      <c r="K65" s="259"/>
      <c r="L65" s="390"/>
      <c r="M65" s="368"/>
      <c r="N65" s="662">
        <v>2020</v>
      </c>
      <c r="O65" s="754">
        <v>11</v>
      </c>
      <c r="P65" s="755"/>
      <c r="Q65" s="368"/>
      <c r="R65" s="368"/>
      <c r="S65" s="368"/>
      <c r="T65" s="368"/>
      <c r="U65" s="368"/>
      <c r="V65" s="368"/>
      <c r="W65" s="368"/>
    </row>
    <row r="66" spans="1:23" x14ac:dyDescent="0.2">
      <c r="A66" s="713"/>
      <c r="B66" s="713"/>
      <c r="C66" s="197">
        <v>2019</v>
      </c>
      <c r="D66" s="369"/>
      <c r="E66" s="158"/>
      <c r="F66" s="158"/>
      <c r="G66" s="158"/>
      <c r="H66" s="158"/>
      <c r="I66" s="158"/>
      <c r="J66" s="370"/>
      <c r="K66" s="260"/>
      <c r="L66" s="390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</row>
    <row r="67" spans="1:23" ht="13.5" thickBot="1" x14ac:dyDescent="0.25">
      <c r="A67" s="714"/>
      <c r="B67" s="714"/>
      <c r="C67" s="662">
        <v>2020</v>
      </c>
      <c r="D67" s="375"/>
      <c r="E67" s="376"/>
      <c r="F67" s="376"/>
      <c r="G67" s="376"/>
      <c r="H67" s="376"/>
      <c r="I67" s="376"/>
      <c r="J67" s="377"/>
      <c r="K67" s="56">
        <v>6.5</v>
      </c>
      <c r="L67" s="390"/>
      <c r="M67" s="368"/>
      <c r="N67" s="368"/>
      <c r="O67" s="368"/>
      <c r="P67" s="368"/>
      <c r="Q67" s="368"/>
      <c r="W67" s="368"/>
    </row>
    <row r="68" spans="1:23" ht="13.5" thickBot="1" x14ac:dyDescent="0.25">
      <c r="A68" s="712" t="s">
        <v>134</v>
      </c>
      <c r="B68" s="712" t="s">
        <v>135</v>
      </c>
      <c r="C68" s="196">
        <v>2018</v>
      </c>
      <c r="D68" s="383"/>
      <c r="E68" s="365"/>
      <c r="F68" s="365"/>
      <c r="G68" s="365"/>
      <c r="H68" s="365"/>
      <c r="I68" s="365"/>
      <c r="J68" s="366"/>
      <c r="K68" s="384">
        <f>IF(K65&lt;&gt;0,K29/M2/K65,0)</f>
        <v>0</v>
      </c>
      <c r="L68" s="384">
        <f>IF(K65&lt;&gt;0,L29/M2/K65,0)</f>
        <v>0</v>
      </c>
      <c r="M68" s="368"/>
      <c r="N68" s="719" t="s">
        <v>136</v>
      </c>
      <c r="O68" s="720"/>
      <c r="P68" s="720"/>
      <c r="Q68" s="720"/>
      <c r="R68" s="721"/>
      <c r="S68" s="722" t="s">
        <v>137</v>
      </c>
      <c r="T68" s="723"/>
      <c r="U68" s="368"/>
      <c r="V68" s="368"/>
      <c r="W68" s="368"/>
    </row>
    <row r="69" spans="1:23" x14ac:dyDescent="0.2">
      <c r="A69" s="713"/>
      <c r="B69" s="713"/>
      <c r="C69" s="197">
        <v>2019</v>
      </c>
      <c r="D69" s="386"/>
      <c r="E69" s="158"/>
      <c r="F69" s="158"/>
      <c r="G69" s="158"/>
      <c r="H69" s="158"/>
      <c r="I69" s="158"/>
      <c r="J69" s="370"/>
      <c r="K69" s="387">
        <f>IF(K66&lt;&gt;0,K30/M2/K66,0)</f>
        <v>0</v>
      </c>
      <c r="L69" s="387">
        <f>IF(K66&lt;&gt;0,L30/M2/K66,0)</f>
        <v>0</v>
      </c>
      <c r="M69" s="368"/>
      <c r="N69" s="728" t="s">
        <v>66</v>
      </c>
      <c r="O69" s="731" t="s">
        <v>138</v>
      </c>
      <c r="P69" s="732"/>
      <c r="Q69" s="732" t="s">
        <v>139</v>
      </c>
      <c r="R69" s="737"/>
      <c r="S69" s="724"/>
      <c r="T69" s="725"/>
      <c r="U69" s="368"/>
      <c r="V69" s="368"/>
      <c r="W69" s="368"/>
    </row>
    <row r="70" spans="1:23" ht="13.5" thickBot="1" x14ac:dyDescent="0.25">
      <c r="A70" s="714"/>
      <c r="B70" s="714"/>
      <c r="C70" s="662">
        <v>2020</v>
      </c>
      <c r="D70" s="388"/>
      <c r="E70" s="376"/>
      <c r="F70" s="376"/>
      <c r="G70" s="376"/>
      <c r="H70" s="376"/>
      <c r="I70" s="376"/>
      <c r="J70" s="377"/>
      <c r="K70" s="389">
        <f>IF(K67&lt;&gt;0,K31/M2/K67,0)</f>
        <v>6.448717948717948</v>
      </c>
      <c r="L70" s="389">
        <f>IF(K67&lt;&gt;0,L31/M2/K67,0)</f>
        <v>4.4871794871794872</v>
      </c>
      <c r="M70" s="368"/>
      <c r="N70" s="729"/>
      <c r="O70" s="733"/>
      <c r="P70" s="734"/>
      <c r="Q70" s="734"/>
      <c r="R70" s="738"/>
      <c r="S70" s="724"/>
      <c r="T70" s="725"/>
      <c r="U70" s="368"/>
      <c r="V70" s="368"/>
      <c r="W70" s="368"/>
    </row>
    <row r="71" spans="1:23" ht="15.75" customHeight="1" thickBot="1" x14ac:dyDescent="0.25">
      <c r="A71" s="712" t="s">
        <v>140</v>
      </c>
      <c r="B71" s="712" t="s">
        <v>141</v>
      </c>
      <c r="C71" s="196">
        <v>2018</v>
      </c>
      <c r="D71" s="364"/>
      <c r="E71" s="365"/>
      <c r="F71" s="365"/>
      <c r="G71" s="365"/>
      <c r="H71" s="365"/>
      <c r="I71" s="365"/>
      <c r="J71" s="366"/>
      <c r="K71" s="259"/>
      <c r="N71" s="730"/>
      <c r="O71" s="735"/>
      <c r="P71" s="736"/>
      <c r="Q71" s="736"/>
      <c r="R71" s="739"/>
      <c r="S71" s="726"/>
      <c r="T71" s="727"/>
    </row>
    <row r="72" spans="1:23" x14ac:dyDescent="0.2">
      <c r="A72" s="713"/>
      <c r="B72" s="713"/>
      <c r="C72" s="197">
        <v>2019</v>
      </c>
      <c r="D72" s="369"/>
      <c r="E72" s="158"/>
      <c r="F72" s="158"/>
      <c r="G72" s="158"/>
      <c r="H72" s="158"/>
      <c r="I72" s="158"/>
      <c r="J72" s="370"/>
      <c r="K72" s="260"/>
      <c r="N72" s="663">
        <v>2018</v>
      </c>
      <c r="O72" s="740"/>
      <c r="P72" s="741"/>
      <c r="Q72" s="741"/>
      <c r="R72" s="742"/>
      <c r="S72" s="743"/>
      <c r="T72" s="744"/>
    </row>
    <row r="73" spans="1:23" ht="13.5" thickBot="1" x14ac:dyDescent="0.25">
      <c r="A73" s="714"/>
      <c r="B73" s="714"/>
      <c r="C73" s="662">
        <v>2020</v>
      </c>
      <c r="D73" s="375"/>
      <c r="E73" s="376"/>
      <c r="F73" s="376"/>
      <c r="G73" s="376"/>
      <c r="H73" s="376"/>
      <c r="I73" s="376"/>
      <c r="J73" s="377"/>
      <c r="K73" s="56">
        <v>3.5</v>
      </c>
      <c r="N73" s="664">
        <v>2019</v>
      </c>
      <c r="O73" s="745"/>
      <c r="P73" s="746"/>
      <c r="Q73" s="746"/>
      <c r="R73" s="748"/>
      <c r="S73" s="749"/>
      <c r="T73" s="750"/>
    </row>
    <row r="74" spans="1:23" ht="13.5" thickBot="1" x14ac:dyDescent="0.25">
      <c r="A74" s="712" t="s">
        <v>142</v>
      </c>
      <c r="B74" s="712" t="s">
        <v>143</v>
      </c>
      <c r="C74" s="196">
        <v>2018</v>
      </c>
      <c r="D74" s="383"/>
      <c r="E74" s="365"/>
      <c r="F74" s="365"/>
      <c r="G74" s="365"/>
      <c r="H74" s="365"/>
      <c r="I74" s="365"/>
      <c r="J74" s="366"/>
      <c r="K74" s="384">
        <f>IF(K71&lt;&gt;0,K53/M2/K71,0)</f>
        <v>0</v>
      </c>
      <c r="L74" s="384">
        <f>IF(K71&lt;&gt;0,L53/M2/K71,0)</f>
        <v>0</v>
      </c>
      <c r="N74" s="665">
        <v>2020</v>
      </c>
      <c r="O74" s="747">
        <v>53</v>
      </c>
      <c r="P74" s="715"/>
      <c r="Q74" s="715">
        <v>14</v>
      </c>
      <c r="R74" s="716"/>
      <c r="S74" s="717">
        <v>0</v>
      </c>
      <c r="T74" s="718"/>
      <c r="U74" s="36"/>
      <c r="V74" s="36"/>
    </row>
    <row r="75" spans="1:23" x14ac:dyDescent="0.2">
      <c r="A75" s="713"/>
      <c r="B75" s="713"/>
      <c r="C75" s="197">
        <v>2019</v>
      </c>
      <c r="D75" s="386"/>
      <c r="E75" s="158"/>
      <c r="F75" s="158"/>
      <c r="G75" s="158"/>
      <c r="H75" s="158"/>
      <c r="I75" s="158"/>
      <c r="J75" s="370"/>
      <c r="K75" s="387">
        <f>IF(K72&lt;&gt;0,K54/M2/K72,0)</f>
        <v>0</v>
      </c>
      <c r="L75" s="387">
        <f>IF(K72&lt;&gt;0,L54/M2/K72,0)</f>
        <v>0</v>
      </c>
    </row>
    <row r="76" spans="1:23" ht="13.5" thickBot="1" x14ac:dyDescent="0.25">
      <c r="A76" s="714"/>
      <c r="B76" s="714"/>
      <c r="C76" s="662">
        <v>2020</v>
      </c>
      <c r="D76" s="388"/>
      <c r="E76" s="376"/>
      <c r="F76" s="376"/>
      <c r="G76" s="376"/>
      <c r="H76" s="376"/>
      <c r="I76" s="376"/>
      <c r="J76" s="377"/>
      <c r="K76" s="389">
        <f>IF(K73&lt;&gt;0,K55/M2/K73,0)</f>
        <v>7.5238095238095237</v>
      </c>
      <c r="L76" s="389">
        <f>IF(K73&lt;&gt;0,L55/M2/K73,0)</f>
        <v>7.2142857142857144</v>
      </c>
    </row>
    <row r="77" spans="1:23" x14ac:dyDescent="0.2">
      <c r="A77" s="712" t="s">
        <v>144</v>
      </c>
      <c r="B77" s="712" t="s">
        <v>145</v>
      </c>
      <c r="C77" s="196">
        <v>2018</v>
      </c>
      <c r="D77" s="383"/>
      <c r="E77" s="365"/>
      <c r="F77" s="391"/>
      <c r="G77" s="391"/>
      <c r="H77" s="391"/>
      <c r="I77" s="391"/>
      <c r="J77" s="392"/>
      <c r="K77" s="261"/>
      <c r="L77" s="390"/>
      <c r="Q77" s="711" t="s">
        <v>52</v>
      </c>
      <c r="R77" s="711"/>
      <c r="S77" s="711"/>
      <c r="T77" s="711"/>
      <c r="U77" s="711"/>
    </row>
    <row r="78" spans="1:23" x14ac:dyDescent="0.2">
      <c r="A78" s="713"/>
      <c r="B78" s="713"/>
      <c r="C78" s="197">
        <v>2019</v>
      </c>
      <c r="D78" s="386"/>
      <c r="E78" s="158"/>
      <c r="F78" s="393"/>
      <c r="G78" s="393"/>
      <c r="H78" s="393"/>
      <c r="I78" s="393"/>
      <c r="J78" s="394"/>
      <c r="K78" s="262"/>
      <c r="L78" s="390"/>
      <c r="Q78" s="310" t="s">
        <v>672</v>
      </c>
    </row>
    <row r="79" spans="1:23" ht="13.5" thickBot="1" x14ac:dyDescent="0.25">
      <c r="A79" s="714"/>
      <c r="B79" s="714"/>
      <c r="C79" s="662">
        <v>2020</v>
      </c>
      <c r="D79" s="388"/>
      <c r="E79" s="376"/>
      <c r="F79" s="395"/>
      <c r="G79" s="395"/>
      <c r="H79" s="395"/>
      <c r="I79" s="395"/>
      <c r="J79" s="396"/>
      <c r="K79" s="53">
        <v>102</v>
      </c>
      <c r="L79" s="390"/>
      <c r="Q79" s="310" t="s">
        <v>680</v>
      </c>
      <c r="R79" s="591"/>
      <c r="S79" s="591"/>
      <c r="T79" s="591"/>
      <c r="U79" s="591"/>
      <c r="V79" s="591"/>
    </row>
    <row r="80" spans="1:23" x14ac:dyDescent="0.2">
      <c r="A80" s="751" t="s">
        <v>146</v>
      </c>
      <c r="B80" s="712" t="s">
        <v>147</v>
      </c>
      <c r="C80" s="196">
        <v>2018</v>
      </c>
      <c r="D80" s="383"/>
      <c r="E80" s="365"/>
      <c r="F80" s="391"/>
      <c r="G80" s="391"/>
      <c r="H80" s="391"/>
      <c r="I80" s="391"/>
      <c r="J80" s="392"/>
      <c r="K80" s="397">
        <f>IF(K77&lt;&gt;0,K56/K77,0)</f>
        <v>0</v>
      </c>
      <c r="L80" s="398">
        <f>IF(K77&lt;&gt;0,L56/K77,0)</f>
        <v>0</v>
      </c>
    </row>
    <row r="81" spans="1:23" x14ac:dyDescent="0.2">
      <c r="A81" s="752"/>
      <c r="B81" s="713"/>
      <c r="C81" s="197">
        <v>2019</v>
      </c>
      <c r="D81" s="386"/>
      <c r="E81" s="158"/>
      <c r="F81" s="393"/>
      <c r="G81" s="393"/>
      <c r="H81" s="393"/>
      <c r="I81" s="393"/>
      <c r="J81" s="394"/>
      <c r="K81" s="399">
        <f>IF(K78&lt;&gt;0,K57/K78,0)</f>
        <v>0</v>
      </c>
      <c r="L81" s="400">
        <f>IF(K78&lt;&gt;0,L57/K78,0)</f>
        <v>0</v>
      </c>
    </row>
    <row r="82" spans="1:23" ht="13.5" thickBot="1" x14ac:dyDescent="0.25">
      <c r="A82" s="753"/>
      <c r="B82" s="714"/>
      <c r="C82" s="662">
        <v>2020</v>
      </c>
      <c r="D82" s="388"/>
      <c r="E82" s="376"/>
      <c r="F82" s="395"/>
      <c r="G82" s="395"/>
      <c r="H82" s="395"/>
      <c r="I82" s="395"/>
      <c r="J82" s="396"/>
      <c r="K82" s="401">
        <f>IF(K79&lt;&gt;0,K58/K79,0)</f>
        <v>8.0294117647058822</v>
      </c>
      <c r="L82" s="402">
        <f>IF(K79&lt;&gt;0,L58/K79,0)</f>
        <v>6.4019607843137258</v>
      </c>
      <c r="Q82" s="44" t="s">
        <v>771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6"/>
      <c r="B83" s="407"/>
      <c r="C83" s="58"/>
      <c r="D83" s="408"/>
      <c r="E83" s="408"/>
      <c r="F83" s="409"/>
      <c r="G83" s="409"/>
      <c r="H83" s="409"/>
      <c r="I83" s="409"/>
      <c r="J83" s="409"/>
      <c r="K83" s="410"/>
      <c r="L83" s="410"/>
    </row>
    <row r="84" spans="1:23" s="33" customFormat="1" x14ac:dyDescent="0.2">
      <c r="A84" s="44" t="s">
        <v>773</v>
      </c>
      <c r="C84" s="58"/>
      <c r="K84" s="44" t="s">
        <v>772</v>
      </c>
    </row>
    <row r="85" spans="1:23" s="33" customFormat="1" x14ac:dyDescent="0.2">
      <c r="A85" s="44" t="s">
        <v>743</v>
      </c>
      <c r="C85" s="58"/>
      <c r="U85" s="33" t="s">
        <v>148</v>
      </c>
    </row>
    <row r="86" spans="1:23" s="33" customFormat="1" x14ac:dyDescent="0.2">
      <c r="A86" s="44" t="s">
        <v>774</v>
      </c>
      <c r="C86" s="44"/>
    </row>
    <row r="87" spans="1:23" s="33" customFormat="1" x14ac:dyDescent="0.2">
      <c r="C87" s="44"/>
      <c r="D87" s="59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H100" sqref="H100"/>
    </sheetView>
  </sheetViews>
  <sheetFormatPr defaultRowHeight="12.75" x14ac:dyDescent="0.2"/>
  <cols>
    <col min="1" max="1" width="48.85546875" style="310" customWidth="1"/>
    <col min="2" max="3" width="7.85546875" style="310" customWidth="1"/>
    <col min="4" max="4" width="6.28515625" style="310" customWidth="1"/>
    <col min="5" max="5" width="6.5703125" style="310" customWidth="1"/>
    <col min="6" max="6" width="6.140625" style="310" customWidth="1"/>
    <col min="7" max="8" width="6.7109375" style="310" customWidth="1"/>
    <col min="9" max="9" width="7.7109375" style="310" customWidth="1"/>
    <col min="10" max="10" width="7.140625" style="310" customWidth="1"/>
    <col min="11" max="12" width="6" style="310" customWidth="1"/>
    <col min="13" max="13" width="7.7109375" style="310" customWidth="1"/>
    <col min="14" max="14" width="6.7109375" style="310" customWidth="1"/>
    <col min="15" max="15" width="7" style="310" customWidth="1"/>
    <col min="16" max="16" width="6.42578125" style="310" customWidth="1"/>
    <col min="17" max="17" width="9.140625" style="310" customWidth="1"/>
    <col min="18" max="18" width="7.85546875" style="310" customWidth="1"/>
    <col min="19" max="19" width="7.5703125" style="310" customWidth="1"/>
    <col min="20" max="16384" width="9.140625" style="310"/>
  </cols>
  <sheetData>
    <row r="1" spans="1:19" s="33" customFormat="1" ht="18" x14ac:dyDescent="0.25">
      <c r="A1" s="816" t="s">
        <v>667</v>
      </c>
      <c r="B1" s="816"/>
      <c r="C1" s="816"/>
      <c r="D1" s="816"/>
      <c r="E1" s="816"/>
      <c r="F1" s="816"/>
      <c r="G1" s="816"/>
      <c r="H1" s="816"/>
      <c r="I1" s="816"/>
      <c r="J1" s="41"/>
      <c r="K1" s="14" t="s">
        <v>746</v>
      </c>
      <c r="L1" s="37"/>
      <c r="M1" s="307" t="s">
        <v>48</v>
      </c>
      <c r="N1" s="15">
        <v>12</v>
      </c>
      <c r="O1" s="816" t="s">
        <v>747</v>
      </c>
      <c r="P1" s="816"/>
      <c r="Q1" s="816"/>
      <c r="R1" s="816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825" t="s">
        <v>18</v>
      </c>
      <c r="B3" s="808" t="s">
        <v>19</v>
      </c>
      <c r="C3" s="828" t="s">
        <v>15</v>
      </c>
      <c r="D3" s="790" t="s">
        <v>23</v>
      </c>
      <c r="E3" s="790" t="s">
        <v>24</v>
      </c>
      <c r="F3" s="822" t="s">
        <v>327</v>
      </c>
      <c r="G3" s="834" t="s">
        <v>320</v>
      </c>
      <c r="H3" s="808" t="s">
        <v>326</v>
      </c>
      <c r="I3" s="817" t="s">
        <v>325</v>
      </c>
      <c r="J3" s="831" t="s">
        <v>20</v>
      </c>
      <c r="K3" s="832"/>
      <c r="L3" s="832"/>
      <c r="M3" s="832"/>
      <c r="N3" s="832"/>
      <c r="O3" s="832"/>
      <c r="P3" s="832"/>
      <c r="Q3" s="833"/>
      <c r="R3" s="796" t="s">
        <v>21</v>
      </c>
      <c r="S3" s="793" t="s">
        <v>22</v>
      </c>
    </row>
    <row r="4" spans="1:19" x14ac:dyDescent="0.2">
      <c r="A4" s="826"/>
      <c r="B4" s="809"/>
      <c r="C4" s="829"/>
      <c r="D4" s="791"/>
      <c r="E4" s="791"/>
      <c r="F4" s="823"/>
      <c r="G4" s="835"/>
      <c r="H4" s="809"/>
      <c r="I4" s="818"/>
      <c r="J4" s="802" t="s">
        <v>715</v>
      </c>
      <c r="K4" s="812" t="s">
        <v>16</v>
      </c>
      <c r="L4" s="813"/>
      <c r="M4" s="838" t="s">
        <v>17</v>
      </c>
      <c r="N4" s="839"/>
      <c r="O4" s="839"/>
      <c r="P4" s="839"/>
      <c r="Q4" s="840"/>
      <c r="R4" s="797"/>
      <c r="S4" s="794"/>
    </row>
    <row r="5" spans="1:19" ht="27.75" customHeight="1" x14ac:dyDescent="0.2">
      <c r="A5" s="826"/>
      <c r="B5" s="809"/>
      <c r="C5" s="829"/>
      <c r="D5" s="791"/>
      <c r="E5" s="791"/>
      <c r="F5" s="823"/>
      <c r="G5" s="835"/>
      <c r="H5" s="809"/>
      <c r="I5" s="818"/>
      <c r="J5" s="803"/>
      <c r="K5" s="805" t="s">
        <v>25</v>
      </c>
      <c r="L5" s="805" t="s">
        <v>714</v>
      </c>
      <c r="M5" s="801" t="s">
        <v>26</v>
      </c>
      <c r="N5" s="801" t="s">
        <v>27</v>
      </c>
      <c r="O5" s="801" t="s">
        <v>28</v>
      </c>
      <c r="P5" s="799" t="s">
        <v>29</v>
      </c>
      <c r="Q5" s="800"/>
      <c r="R5" s="797"/>
      <c r="S5" s="794"/>
    </row>
    <row r="6" spans="1:19" x14ac:dyDescent="0.2">
      <c r="A6" s="826"/>
      <c r="B6" s="809"/>
      <c r="C6" s="829"/>
      <c r="D6" s="791"/>
      <c r="E6" s="791"/>
      <c r="F6" s="823"/>
      <c r="G6" s="835"/>
      <c r="H6" s="809"/>
      <c r="I6" s="818"/>
      <c r="J6" s="803"/>
      <c r="K6" s="806"/>
      <c r="L6" s="806"/>
      <c r="M6" s="791"/>
      <c r="N6" s="791"/>
      <c r="O6" s="791"/>
      <c r="P6" s="801" t="s">
        <v>30</v>
      </c>
      <c r="Q6" s="837" t="s">
        <v>31</v>
      </c>
      <c r="R6" s="797"/>
      <c r="S6" s="794"/>
    </row>
    <row r="7" spans="1:19" x14ac:dyDescent="0.2">
      <c r="A7" s="826"/>
      <c r="B7" s="809"/>
      <c r="C7" s="829"/>
      <c r="D7" s="791"/>
      <c r="E7" s="791"/>
      <c r="F7" s="823"/>
      <c r="G7" s="835"/>
      <c r="H7" s="809"/>
      <c r="I7" s="818"/>
      <c r="J7" s="803"/>
      <c r="K7" s="806"/>
      <c r="L7" s="806"/>
      <c r="M7" s="791"/>
      <c r="N7" s="791"/>
      <c r="O7" s="791"/>
      <c r="P7" s="791"/>
      <c r="Q7" s="809"/>
      <c r="R7" s="797"/>
      <c r="S7" s="794"/>
    </row>
    <row r="8" spans="1:19" x14ac:dyDescent="0.2">
      <c r="A8" s="826"/>
      <c r="B8" s="809"/>
      <c r="C8" s="829"/>
      <c r="D8" s="791"/>
      <c r="E8" s="791"/>
      <c r="F8" s="823"/>
      <c r="G8" s="835"/>
      <c r="H8" s="809"/>
      <c r="I8" s="818"/>
      <c r="J8" s="803"/>
      <c r="K8" s="806"/>
      <c r="L8" s="806"/>
      <c r="M8" s="791"/>
      <c r="N8" s="791"/>
      <c r="O8" s="791"/>
      <c r="P8" s="791"/>
      <c r="Q8" s="809"/>
      <c r="R8" s="797"/>
      <c r="S8" s="794"/>
    </row>
    <row r="9" spans="1:19" x14ac:dyDescent="0.2">
      <c r="A9" s="826"/>
      <c r="B9" s="809"/>
      <c r="C9" s="829"/>
      <c r="D9" s="791"/>
      <c r="E9" s="791"/>
      <c r="F9" s="823"/>
      <c r="G9" s="835"/>
      <c r="H9" s="809"/>
      <c r="I9" s="818"/>
      <c r="J9" s="803"/>
      <c r="K9" s="806"/>
      <c r="L9" s="806"/>
      <c r="M9" s="791"/>
      <c r="N9" s="791"/>
      <c r="O9" s="791"/>
      <c r="P9" s="791"/>
      <c r="Q9" s="809"/>
      <c r="R9" s="797"/>
      <c r="S9" s="794"/>
    </row>
    <row r="10" spans="1:19" x14ac:dyDescent="0.2">
      <c r="A10" s="826"/>
      <c r="B10" s="809"/>
      <c r="C10" s="829"/>
      <c r="D10" s="791"/>
      <c r="E10" s="791"/>
      <c r="F10" s="823"/>
      <c r="G10" s="835"/>
      <c r="H10" s="809"/>
      <c r="I10" s="818"/>
      <c r="J10" s="803"/>
      <c r="K10" s="806"/>
      <c r="L10" s="806"/>
      <c r="M10" s="791"/>
      <c r="N10" s="791"/>
      <c r="O10" s="791"/>
      <c r="P10" s="791"/>
      <c r="Q10" s="809"/>
      <c r="R10" s="797"/>
      <c r="S10" s="794"/>
    </row>
    <row r="11" spans="1:19" ht="13.5" thickBot="1" x14ac:dyDescent="0.25">
      <c r="A11" s="827"/>
      <c r="B11" s="810"/>
      <c r="C11" s="830"/>
      <c r="D11" s="792"/>
      <c r="E11" s="792"/>
      <c r="F11" s="824"/>
      <c r="G11" s="836"/>
      <c r="H11" s="810"/>
      <c r="I11" s="819"/>
      <c r="J11" s="804"/>
      <c r="K11" s="807"/>
      <c r="L11" s="807"/>
      <c r="M11" s="792"/>
      <c r="N11" s="792"/>
      <c r="O11" s="792"/>
      <c r="P11" s="792"/>
      <c r="Q11" s="810"/>
      <c r="R11" s="798"/>
      <c r="S11" s="795"/>
    </row>
    <row r="12" spans="1:19" ht="12.75" customHeight="1" thickBot="1" x14ac:dyDescent="0.25">
      <c r="A12" s="621" t="s">
        <v>0</v>
      </c>
      <c r="B12" s="622" t="s">
        <v>1</v>
      </c>
      <c r="C12" s="566">
        <v>1</v>
      </c>
      <c r="D12" s="567">
        <v>2</v>
      </c>
      <c r="E12" s="567">
        <v>3</v>
      </c>
      <c r="F12" s="567">
        <v>4</v>
      </c>
      <c r="G12" s="567">
        <v>5</v>
      </c>
      <c r="H12" s="567">
        <v>6</v>
      </c>
      <c r="I12" s="567">
        <v>7</v>
      </c>
      <c r="J12" s="567">
        <v>8</v>
      </c>
      <c r="K12" s="567">
        <v>9</v>
      </c>
      <c r="L12" s="567">
        <v>10</v>
      </c>
      <c r="M12" s="567">
        <v>11</v>
      </c>
      <c r="N12" s="567">
        <v>12</v>
      </c>
      <c r="O12" s="567">
        <v>13</v>
      </c>
      <c r="P12" s="567">
        <v>14</v>
      </c>
      <c r="Q12" s="567">
        <v>15</v>
      </c>
      <c r="R12" s="567">
        <v>16</v>
      </c>
      <c r="S12" s="567">
        <v>17</v>
      </c>
    </row>
    <row r="13" spans="1:19" ht="14.25" x14ac:dyDescent="0.2">
      <c r="A13" s="625" t="s">
        <v>673</v>
      </c>
      <c r="B13" s="637" t="s">
        <v>578</v>
      </c>
      <c r="C13" s="568">
        <v>8</v>
      </c>
      <c r="D13" s="569">
        <v>23</v>
      </c>
      <c r="E13" s="569"/>
      <c r="F13" s="569"/>
      <c r="G13" s="569"/>
      <c r="H13" s="592">
        <f>SUM(D13:G13)</f>
        <v>23</v>
      </c>
      <c r="I13" s="593">
        <f>H13+C13</f>
        <v>31</v>
      </c>
      <c r="J13" s="594">
        <f>M13+N13+O13+P13+Q13</f>
        <v>23</v>
      </c>
      <c r="K13" s="569">
        <v>17</v>
      </c>
      <c r="L13" s="569">
        <v>4</v>
      </c>
      <c r="M13" s="569">
        <v>18</v>
      </c>
      <c r="N13" s="569">
        <v>1</v>
      </c>
      <c r="O13" s="569">
        <v>1</v>
      </c>
      <c r="P13" s="569"/>
      <c r="Q13" s="571">
        <v>3</v>
      </c>
      <c r="R13" s="598">
        <f>I13-J13</f>
        <v>8</v>
      </c>
      <c r="S13" s="573">
        <v>2</v>
      </c>
    </row>
    <row r="14" spans="1:19" x14ac:dyDescent="0.2">
      <c r="A14" s="626" t="s">
        <v>663</v>
      </c>
      <c r="B14" s="638" t="s">
        <v>579</v>
      </c>
      <c r="C14" s="570">
        <v>3</v>
      </c>
      <c r="D14" s="3">
        <v>9</v>
      </c>
      <c r="E14" s="3"/>
      <c r="F14" s="3"/>
      <c r="G14" s="3"/>
      <c r="H14" s="595">
        <f t="shared" ref="H14:H15" si="0">SUM(D14:G14)</f>
        <v>9</v>
      </c>
      <c r="I14" s="596">
        <f t="shared" ref="I14:I15" si="1">H14+C14</f>
        <v>12</v>
      </c>
      <c r="J14" s="597">
        <f t="shared" ref="J14:J15" si="2">M14+N14+O14+P14+Q14</f>
        <v>7</v>
      </c>
      <c r="K14" s="3">
        <v>4</v>
      </c>
      <c r="L14" s="3">
        <v>2</v>
      </c>
      <c r="M14" s="3">
        <v>4</v>
      </c>
      <c r="N14" s="3">
        <v>1</v>
      </c>
      <c r="O14" s="3"/>
      <c r="P14" s="3"/>
      <c r="Q14" s="572">
        <v>2</v>
      </c>
      <c r="R14" s="599">
        <f t="shared" ref="R14:R15" si="3">I14-J14</f>
        <v>5</v>
      </c>
      <c r="S14" s="574"/>
    </row>
    <row r="15" spans="1:19" x14ac:dyDescent="0.2">
      <c r="A15" s="627" t="s">
        <v>566</v>
      </c>
      <c r="B15" s="638" t="s">
        <v>580</v>
      </c>
      <c r="C15" s="570"/>
      <c r="D15" s="3">
        <v>7</v>
      </c>
      <c r="E15" s="3"/>
      <c r="F15" s="3"/>
      <c r="G15" s="3"/>
      <c r="H15" s="595">
        <f t="shared" si="0"/>
        <v>7</v>
      </c>
      <c r="I15" s="596">
        <f t="shared" si="1"/>
        <v>7</v>
      </c>
      <c r="J15" s="597">
        <f t="shared" si="2"/>
        <v>7</v>
      </c>
      <c r="K15" s="3">
        <v>7</v>
      </c>
      <c r="L15" s="3"/>
      <c r="M15" s="3">
        <v>7</v>
      </c>
      <c r="N15" s="3"/>
      <c r="O15" s="3"/>
      <c r="P15" s="3"/>
      <c r="Q15" s="572"/>
      <c r="R15" s="599">
        <f t="shared" si="3"/>
        <v>0</v>
      </c>
      <c r="S15" s="574">
        <v>1</v>
      </c>
    </row>
    <row r="16" spans="1:19" x14ac:dyDescent="0.2">
      <c r="A16" s="627" t="s">
        <v>567</v>
      </c>
      <c r="B16" s="638" t="s">
        <v>660</v>
      </c>
      <c r="C16" s="570"/>
      <c r="D16" s="3"/>
      <c r="E16" s="3"/>
      <c r="F16" s="3"/>
      <c r="G16" s="3"/>
      <c r="H16" s="595">
        <f t="shared" ref="H16:H55" si="4">SUM(D16:G16)</f>
        <v>0</v>
      </c>
      <c r="I16" s="596">
        <f t="shared" ref="I16:I55" si="5">H16+C16</f>
        <v>0</v>
      </c>
      <c r="J16" s="597">
        <f t="shared" ref="J16:J55" si="6">M16+N16+O16+P16+Q16</f>
        <v>0</v>
      </c>
      <c r="K16" s="3"/>
      <c r="L16" s="3"/>
      <c r="M16" s="3"/>
      <c r="N16" s="3"/>
      <c r="O16" s="3"/>
      <c r="P16" s="3"/>
      <c r="Q16" s="572"/>
      <c r="R16" s="599">
        <f t="shared" ref="R16:R55" si="7">I16-J16</f>
        <v>0</v>
      </c>
      <c r="S16" s="574"/>
    </row>
    <row r="17" spans="1:19" ht="25.5" x14ac:dyDescent="0.2">
      <c r="A17" s="627" t="s">
        <v>568</v>
      </c>
      <c r="B17" s="638" t="s">
        <v>581</v>
      </c>
      <c r="C17" s="570"/>
      <c r="D17" s="3"/>
      <c r="E17" s="3"/>
      <c r="F17" s="3"/>
      <c r="G17" s="3"/>
      <c r="H17" s="595">
        <f t="shared" si="4"/>
        <v>0</v>
      </c>
      <c r="I17" s="596">
        <f t="shared" si="5"/>
        <v>0</v>
      </c>
      <c r="J17" s="597">
        <f t="shared" si="6"/>
        <v>0</v>
      </c>
      <c r="K17" s="3"/>
      <c r="L17" s="3"/>
      <c r="M17" s="3"/>
      <c r="N17" s="3"/>
      <c r="O17" s="3"/>
      <c r="P17" s="3"/>
      <c r="Q17" s="572"/>
      <c r="R17" s="599">
        <f t="shared" si="7"/>
        <v>0</v>
      </c>
      <c r="S17" s="574"/>
    </row>
    <row r="18" spans="1:19" ht="25.5" x14ac:dyDescent="0.2">
      <c r="A18" s="627" t="s">
        <v>569</v>
      </c>
      <c r="B18" s="638" t="s">
        <v>582</v>
      </c>
      <c r="C18" s="570"/>
      <c r="D18" s="3">
        <v>1</v>
      </c>
      <c r="E18" s="3"/>
      <c r="F18" s="3"/>
      <c r="G18" s="3"/>
      <c r="H18" s="595">
        <f t="shared" si="4"/>
        <v>1</v>
      </c>
      <c r="I18" s="596">
        <f t="shared" si="5"/>
        <v>1</v>
      </c>
      <c r="J18" s="597">
        <f t="shared" si="6"/>
        <v>0</v>
      </c>
      <c r="K18" s="3"/>
      <c r="L18" s="3"/>
      <c r="M18" s="3"/>
      <c r="N18" s="3"/>
      <c r="O18" s="3"/>
      <c r="P18" s="3"/>
      <c r="Q18" s="572"/>
      <c r="R18" s="599">
        <f t="shared" si="7"/>
        <v>1</v>
      </c>
      <c r="S18" s="574"/>
    </row>
    <row r="19" spans="1:19" ht="25.5" x14ac:dyDescent="0.2">
      <c r="A19" s="627" t="s">
        <v>570</v>
      </c>
      <c r="B19" s="638" t="s">
        <v>583</v>
      </c>
      <c r="C19" s="570"/>
      <c r="D19" s="3"/>
      <c r="E19" s="3"/>
      <c r="F19" s="3"/>
      <c r="G19" s="3"/>
      <c r="H19" s="595">
        <f t="shared" si="4"/>
        <v>0</v>
      </c>
      <c r="I19" s="596">
        <f t="shared" si="5"/>
        <v>0</v>
      </c>
      <c r="J19" s="597">
        <f t="shared" si="6"/>
        <v>0</v>
      </c>
      <c r="K19" s="3"/>
      <c r="L19" s="3"/>
      <c r="M19" s="3"/>
      <c r="N19" s="3"/>
      <c r="O19" s="3"/>
      <c r="P19" s="3"/>
      <c r="Q19" s="572"/>
      <c r="R19" s="599">
        <f t="shared" si="7"/>
        <v>0</v>
      </c>
      <c r="S19" s="574"/>
    </row>
    <row r="20" spans="1:19" ht="38.25" x14ac:dyDescent="0.2">
      <c r="A20" s="627" t="s">
        <v>571</v>
      </c>
      <c r="B20" s="638" t="s">
        <v>584</v>
      </c>
      <c r="C20" s="570"/>
      <c r="D20" s="3"/>
      <c r="E20" s="3"/>
      <c r="F20" s="3"/>
      <c r="G20" s="3"/>
      <c r="H20" s="595">
        <f t="shared" si="4"/>
        <v>0</v>
      </c>
      <c r="I20" s="596">
        <f t="shared" si="5"/>
        <v>0</v>
      </c>
      <c r="J20" s="597">
        <f t="shared" si="6"/>
        <v>0</v>
      </c>
      <c r="K20" s="3"/>
      <c r="L20" s="3"/>
      <c r="M20" s="3"/>
      <c r="N20" s="3"/>
      <c r="O20" s="3"/>
      <c r="P20" s="3"/>
      <c r="Q20" s="572"/>
      <c r="R20" s="599">
        <f t="shared" si="7"/>
        <v>0</v>
      </c>
      <c r="S20" s="574"/>
    </row>
    <row r="21" spans="1:19" ht="14.25" x14ac:dyDescent="0.2">
      <c r="A21" s="628" t="s">
        <v>718</v>
      </c>
      <c r="B21" s="639" t="s">
        <v>585</v>
      </c>
      <c r="C21" s="570">
        <v>28</v>
      </c>
      <c r="D21" s="3">
        <v>17</v>
      </c>
      <c r="E21" s="3">
        <v>2</v>
      </c>
      <c r="F21" s="3"/>
      <c r="G21" s="3"/>
      <c r="H21" s="595">
        <f t="shared" si="4"/>
        <v>19</v>
      </c>
      <c r="I21" s="596">
        <f t="shared" si="5"/>
        <v>47</v>
      </c>
      <c r="J21" s="597">
        <f t="shared" si="6"/>
        <v>31</v>
      </c>
      <c r="K21" s="3">
        <v>17</v>
      </c>
      <c r="L21" s="3">
        <v>6</v>
      </c>
      <c r="M21" s="3">
        <v>16</v>
      </c>
      <c r="N21" s="3">
        <v>2</v>
      </c>
      <c r="O21" s="3">
        <v>2</v>
      </c>
      <c r="P21" s="3">
        <v>3</v>
      </c>
      <c r="Q21" s="572">
        <v>8</v>
      </c>
      <c r="R21" s="599">
        <f t="shared" si="7"/>
        <v>16</v>
      </c>
      <c r="S21" s="574">
        <v>12</v>
      </c>
    </row>
    <row r="22" spans="1:19" x14ac:dyDescent="0.2">
      <c r="A22" s="626" t="s">
        <v>664</v>
      </c>
      <c r="B22" s="638" t="s">
        <v>586</v>
      </c>
      <c r="C22" s="570"/>
      <c r="D22" s="3"/>
      <c r="E22" s="3"/>
      <c r="F22" s="3"/>
      <c r="G22" s="3"/>
      <c r="H22" s="595">
        <f t="shared" si="4"/>
        <v>0</v>
      </c>
      <c r="I22" s="596">
        <f t="shared" si="5"/>
        <v>0</v>
      </c>
      <c r="J22" s="597">
        <f t="shared" si="6"/>
        <v>0</v>
      </c>
      <c r="K22" s="3"/>
      <c r="L22" s="3"/>
      <c r="M22" s="3"/>
      <c r="N22" s="3"/>
      <c r="O22" s="3"/>
      <c r="P22" s="3"/>
      <c r="Q22" s="572"/>
      <c r="R22" s="599">
        <f t="shared" si="7"/>
        <v>0</v>
      </c>
      <c r="S22" s="574"/>
    </row>
    <row r="23" spans="1:19" x14ac:dyDescent="0.2">
      <c r="A23" s="627" t="s">
        <v>572</v>
      </c>
      <c r="B23" s="638" t="s">
        <v>587</v>
      </c>
      <c r="C23" s="570"/>
      <c r="D23" s="3"/>
      <c r="E23" s="3"/>
      <c r="F23" s="3"/>
      <c r="G23" s="3"/>
      <c r="H23" s="595">
        <f t="shared" si="4"/>
        <v>0</v>
      </c>
      <c r="I23" s="596">
        <f t="shared" si="5"/>
        <v>0</v>
      </c>
      <c r="J23" s="597">
        <f t="shared" si="6"/>
        <v>0</v>
      </c>
      <c r="K23" s="3"/>
      <c r="L23" s="3"/>
      <c r="M23" s="3"/>
      <c r="N23" s="3"/>
      <c r="O23" s="3"/>
      <c r="P23" s="3"/>
      <c r="Q23" s="572"/>
      <c r="R23" s="599">
        <f t="shared" si="7"/>
        <v>0</v>
      </c>
      <c r="S23" s="574"/>
    </row>
    <row r="24" spans="1:19" x14ac:dyDescent="0.2">
      <c r="A24" s="627" t="s">
        <v>573</v>
      </c>
      <c r="B24" s="638" t="s">
        <v>588</v>
      </c>
      <c r="C24" s="570"/>
      <c r="D24" s="3">
        <v>1</v>
      </c>
      <c r="E24" s="3">
        <v>1</v>
      </c>
      <c r="F24" s="3"/>
      <c r="G24" s="3"/>
      <c r="H24" s="595">
        <f t="shared" si="4"/>
        <v>2</v>
      </c>
      <c r="I24" s="596">
        <f t="shared" si="5"/>
        <v>2</v>
      </c>
      <c r="J24" s="597">
        <f t="shared" si="6"/>
        <v>1</v>
      </c>
      <c r="K24" s="3"/>
      <c r="L24" s="3">
        <v>1</v>
      </c>
      <c r="M24" s="3"/>
      <c r="N24" s="3"/>
      <c r="O24" s="3"/>
      <c r="P24" s="3"/>
      <c r="Q24" s="572">
        <v>1</v>
      </c>
      <c r="R24" s="599">
        <f t="shared" si="7"/>
        <v>1</v>
      </c>
      <c r="S24" s="574">
        <v>1</v>
      </c>
    </row>
    <row r="25" spans="1:19" ht="25.5" x14ac:dyDescent="0.2">
      <c r="A25" s="629" t="s">
        <v>574</v>
      </c>
      <c r="B25" s="640" t="s">
        <v>662</v>
      </c>
      <c r="C25" s="570"/>
      <c r="D25" s="3"/>
      <c r="E25" s="3"/>
      <c r="F25" s="3"/>
      <c r="G25" s="3"/>
      <c r="H25" s="595">
        <f t="shared" si="4"/>
        <v>0</v>
      </c>
      <c r="I25" s="596">
        <f t="shared" si="5"/>
        <v>0</v>
      </c>
      <c r="J25" s="597">
        <f t="shared" si="6"/>
        <v>0</v>
      </c>
      <c r="K25" s="3"/>
      <c r="L25" s="3"/>
      <c r="M25" s="3"/>
      <c r="N25" s="3"/>
      <c r="O25" s="3"/>
      <c r="P25" s="3"/>
      <c r="Q25" s="572"/>
      <c r="R25" s="599">
        <f t="shared" si="7"/>
        <v>0</v>
      </c>
      <c r="S25" s="574"/>
    </row>
    <row r="26" spans="1:19" ht="14.25" x14ac:dyDescent="0.2">
      <c r="A26" s="628" t="s">
        <v>674</v>
      </c>
      <c r="B26" s="639" t="s">
        <v>589</v>
      </c>
      <c r="C26" s="570">
        <v>1</v>
      </c>
      <c r="D26" s="3"/>
      <c r="E26" s="3"/>
      <c r="F26" s="3"/>
      <c r="G26" s="3"/>
      <c r="H26" s="595">
        <f t="shared" si="4"/>
        <v>0</v>
      </c>
      <c r="I26" s="596">
        <f t="shared" si="5"/>
        <v>1</v>
      </c>
      <c r="J26" s="597">
        <f t="shared" si="6"/>
        <v>0</v>
      </c>
      <c r="K26" s="3"/>
      <c r="L26" s="3"/>
      <c r="M26" s="3"/>
      <c r="N26" s="3"/>
      <c r="O26" s="3"/>
      <c r="P26" s="3"/>
      <c r="Q26" s="572"/>
      <c r="R26" s="599">
        <f t="shared" si="7"/>
        <v>1</v>
      </c>
      <c r="S26" s="574"/>
    </row>
    <row r="27" spans="1:19" ht="14.25" x14ac:dyDescent="0.2">
      <c r="A27" s="630" t="s">
        <v>675</v>
      </c>
      <c r="B27" s="639" t="s">
        <v>590</v>
      </c>
      <c r="C27" s="570"/>
      <c r="D27" s="3"/>
      <c r="E27" s="3"/>
      <c r="F27" s="3"/>
      <c r="G27" s="3"/>
      <c r="H27" s="595">
        <f t="shared" si="4"/>
        <v>0</v>
      </c>
      <c r="I27" s="596">
        <f t="shared" si="5"/>
        <v>0</v>
      </c>
      <c r="J27" s="597">
        <f t="shared" si="6"/>
        <v>0</v>
      </c>
      <c r="K27" s="3"/>
      <c r="L27" s="3"/>
      <c r="M27" s="3"/>
      <c r="N27" s="3"/>
      <c r="O27" s="3"/>
      <c r="P27" s="3"/>
      <c r="Q27" s="572"/>
      <c r="R27" s="599">
        <f t="shared" si="7"/>
        <v>0</v>
      </c>
      <c r="S27" s="574"/>
    </row>
    <row r="28" spans="1:19" ht="14.25" x14ac:dyDescent="0.2">
      <c r="A28" s="628" t="s">
        <v>676</v>
      </c>
      <c r="B28" s="639" t="s">
        <v>591</v>
      </c>
      <c r="C28" s="570">
        <v>4</v>
      </c>
      <c r="D28" s="3">
        <v>8</v>
      </c>
      <c r="E28" s="3">
        <v>1</v>
      </c>
      <c r="F28" s="3"/>
      <c r="G28" s="3"/>
      <c r="H28" s="595">
        <f t="shared" si="4"/>
        <v>9</v>
      </c>
      <c r="I28" s="596">
        <f t="shared" si="5"/>
        <v>13</v>
      </c>
      <c r="J28" s="597">
        <f t="shared" si="6"/>
        <v>8</v>
      </c>
      <c r="K28" s="3">
        <v>3</v>
      </c>
      <c r="L28" s="3">
        <v>2</v>
      </c>
      <c r="M28" s="3">
        <v>4</v>
      </c>
      <c r="N28" s="3">
        <v>1</v>
      </c>
      <c r="O28" s="3">
        <v>1</v>
      </c>
      <c r="P28" s="3"/>
      <c r="Q28" s="572">
        <v>2</v>
      </c>
      <c r="R28" s="599">
        <f t="shared" si="7"/>
        <v>5</v>
      </c>
      <c r="S28" s="574">
        <v>9</v>
      </c>
    </row>
    <row r="29" spans="1:19" ht="14.25" x14ac:dyDescent="0.2">
      <c r="A29" s="628" t="s">
        <v>677</v>
      </c>
      <c r="B29" s="639" t="s">
        <v>592</v>
      </c>
      <c r="C29" s="570"/>
      <c r="D29" s="3">
        <v>16</v>
      </c>
      <c r="E29" s="3">
        <v>1</v>
      </c>
      <c r="F29" s="3"/>
      <c r="G29" s="3"/>
      <c r="H29" s="595">
        <f t="shared" si="4"/>
        <v>17</v>
      </c>
      <c r="I29" s="596">
        <f t="shared" si="5"/>
        <v>17</v>
      </c>
      <c r="J29" s="597">
        <f t="shared" si="6"/>
        <v>17</v>
      </c>
      <c r="K29" s="3">
        <v>17</v>
      </c>
      <c r="L29" s="3"/>
      <c r="M29" s="3">
        <v>8</v>
      </c>
      <c r="N29" s="3">
        <v>1</v>
      </c>
      <c r="O29" s="3">
        <v>5</v>
      </c>
      <c r="P29" s="3"/>
      <c r="Q29" s="572">
        <v>3</v>
      </c>
      <c r="R29" s="599">
        <f t="shared" si="7"/>
        <v>0</v>
      </c>
      <c r="S29" s="574">
        <v>8</v>
      </c>
    </row>
    <row r="30" spans="1:19" ht="14.25" x14ac:dyDescent="0.2">
      <c r="A30" s="628" t="s">
        <v>678</v>
      </c>
      <c r="B30" s="639" t="s">
        <v>593</v>
      </c>
      <c r="C30" s="570"/>
      <c r="D30" s="3"/>
      <c r="E30" s="3"/>
      <c r="F30" s="3"/>
      <c r="G30" s="3"/>
      <c r="H30" s="595">
        <f t="shared" si="4"/>
        <v>0</v>
      </c>
      <c r="I30" s="596">
        <f t="shared" si="5"/>
        <v>0</v>
      </c>
      <c r="J30" s="597">
        <f t="shared" si="6"/>
        <v>0</v>
      </c>
      <c r="K30" s="3"/>
      <c r="L30" s="3"/>
      <c r="M30" s="3"/>
      <c r="N30" s="3"/>
      <c r="O30" s="3"/>
      <c r="P30" s="3"/>
      <c r="Q30" s="572"/>
      <c r="R30" s="599">
        <f t="shared" si="7"/>
        <v>0</v>
      </c>
      <c r="S30" s="574"/>
    </row>
    <row r="31" spans="1:19" ht="38.25" x14ac:dyDescent="0.2">
      <c r="A31" s="626" t="s">
        <v>665</v>
      </c>
      <c r="B31" s="638" t="s">
        <v>594</v>
      </c>
      <c r="C31" s="570"/>
      <c r="D31" s="3"/>
      <c r="E31" s="3"/>
      <c r="F31" s="3"/>
      <c r="G31" s="3"/>
      <c r="H31" s="595">
        <f t="shared" si="4"/>
        <v>0</v>
      </c>
      <c r="I31" s="596">
        <f t="shared" si="5"/>
        <v>0</v>
      </c>
      <c r="J31" s="597">
        <f t="shared" si="6"/>
        <v>0</v>
      </c>
      <c r="K31" s="3"/>
      <c r="L31" s="3"/>
      <c r="M31" s="3"/>
      <c r="N31" s="3"/>
      <c r="O31" s="3"/>
      <c r="P31" s="3"/>
      <c r="Q31" s="572"/>
      <c r="R31" s="599">
        <f t="shared" si="7"/>
        <v>0</v>
      </c>
      <c r="S31" s="574"/>
    </row>
    <row r="32" spans="1:19" ht="51" x14ac:dyDescent="0.2">
      <c r="A32" s="627" t="s">
        <v>575</v>
      </c>
      <c r="B32" s="638" t="s">
        <v>595</v>
      </c>
      <c r="C32" s="570"/>
      <c r="D32" s="3"/>
      <c r="E32" s="3"/>
      <c r="F32" s="3"/>
      <c r="G32" s="3"/>
      <c r="H32" s="595">
        <f t="shared" si="4"/>
        <v>0</v>
      </c>
      <c r="I32" s="596">
        <f t="shared" si="5"/>
        <v>0</v>
      </c>
      <c r="J32" s="597">
        <f t="shared" si="6"/>
        <v>0</v>
      </c>
      <c r="K32" s="3"/>
      <c r="L32" s="3"/>
      <c r="M32" s="3"/>
      <c r="N32" s="3"/>
      <c r="O32" s="3"/>
      <c r="P32" s="3"/>
      <c r="Q32" s="572"/>
      <c r="R32" s="599">
        <f t="shared" si="7"/>
        <v>0</v>
      </c>
      <c r="S32" s="574"/>
    </row>
    <row r="33" spans="1:19" ht="76.5" x14ac:dyDescent="0.2">
      <c r="A33" s="627" t="s">
        <v>576</v>
      </c>
      <c r="B33" s="638" t="s">
        <v>596</v>
      </c>
      <c r="C33" s="570"/>
      <c r="D33" s="3"/>
      <c r="E33" s="3"/>
      <c r="F33" s="3"/>
      <c r="G33" s="3"/>
      <c r="H33" s="595">
        <f t="shared" si="4"/>
        <v>0</v>
      </c>
      <c r="I33" s="596">
        <f t="shared" si="5"/>
        <v>0</v>
      </c>
      <c r="J33" s="597">
        <f t="shared" si="6"/>
        <v>0</v>
      </c>
      <c r="K33" s="3"/>
      <c r="L33" s="3"/>
      <c r="M33" s="3"/>
      <c r="N33" s="3"/>
      <c r="O33" s="3"/>
      <c r="P33" s="3"/>
      <c r="Q33" s="572"/>
      <c r="R33" s="599">
        <f t="shared" si="7"/>
        <v>0</v>
      </c>
      <c r="S33" s="574"/>
    </row>
    <row r="34" spans="1:19" ht="51" x14ac:dyDescent="0.2">
      <c r="A34" s="627" t="s">
        <v>577</v>
      </c>
      <c r="B34" s="638" t="s">
        <v>597</v>
      </c>
      <c r="C34" s="570"/>
      <c r="D34" s="3"/>
      <c r="E34" s="3"/>
      <c r="F34" s="3"/>
      <c r="G34" s="3"/>
      <c r="H34" s="595">
        <f t="shared" si="4"/>
        <v>0</v>
      </c>
      <c r="I34" s="596">
        <f t="shared" si="5"/>
        <v>0</v>
      </c>
      <c r="J34" s="597">
        <f t="shared" si="6"/>
        <v>0</v>
      </c>
      <c r="K34" s="3"/>
      <c r="L34" s="3"/>
      <c r="M34" s="3"/>
      <c r="N34" s="3"/>
      <c r="O34" s="3"/>
      <c r="P34" s="3"/>
      <c r="Q34" s="572"/>
      <c r="R34" s="599">
        <f t="shared" si="7"/>
        <v>0</v>
      </c>
      <c r="S34" s="574"/>
    </row>
    <row r="35" spans="1:19" ht="76.5" x14ac:dyDescent="0.2">
      <c r="A35" s="627" t="s">
        <v>666</v>
      </c>
      <c r="B35" s="638" t="s">
        <v>598</v>
      </c>
      <c r="C35" s="570"/>
      <c r="D35" s="3"/>
      <c r="E35" s="3"/>
      <c r="F35" s="3"/>
      <c r="G35" s="3"/>
      <c r="H35" s="595">
        <f t="shared" si="4"/>
        <v>0</v>
      </c>
      <c r="I35" s="596">
        <f t="shared" si="5"/>
        <v>0</v>
      </c>
      <c r="J35" s="597">
        <f t="shared" si="6"/>
        <v>0</v>
      </c>
      <c r="K35" s="3"/>
      <c r="L35" s="3"/>
      <c r="M35" s="3"/>
      <c r="N35" s="3"/>
      <c r="O35" s="3"/>
      <c r="P35" s="3"/>
      <c r="Q35" s="572"/>
      <c r="R35" s="599">
        <f t="shared" si="7"/>
        <v>0</v>
      </c>
      <c r="S35" s="574"/>
    </row>
    <row r="36" spans="1:19" ht="14.25" x14ac:dyDescent="0.2">
      <c r="A36" s="628" t="s">
        <v>679</v>
      </c>
      <c r="B36" s="639" t="s">
        <v>599</v>
      </c>
      <c r="C36" s="570">
        <v>1</v>
      </c>
      <c r="D36" s="3"/>
      <c r="E36" s="3"/>
      <c r="F36" s="3"/>
      <c r="G36" s="3"/>
      <c r="H36" s="595">
        <f t="shared" si="4"/>
        <v>0</v>
      </c>
      <c r="I36" s="596">
        <f t="shared" si="5"/>
        <v>1</v>
      </c>
      <c r="J36" s="597">
        <f t="shared" si="6"/>
        <v>1</v>
      </c>
      <c r="K36" s="3"/>
      <c r="L36" s="3"/>
      <c r="M36" s="3"/>
      <c r="N36" s="3">
        <v>1</v>
      </c>
      <c r="O36" s="3"/>
      <c r="P36" s="3"/>
      <c r="Q36" s="572"/>
      <c r="R36" s="599">
        <f t="shared" si="7"/>
        <v>0</v>
      </c>
      <c r="S36" s="574"/>
    </row>
    <row r="37" spans="1:19" ht="57" x14ac:dyDescent="0.2">
      <c r="A37" s="628" t="s">
        <v>600</v>
      </c>
      <c r="B37" s="639" t="s">
        <v>629</v>
      </c>
      <c r="C37" s="570">
        <v>20</v>
      </c>
      <c r="D37" s="3">
        <v>39</v>
      </c>
      <c r="E37" s="3">
        <v>3</v>
      </c>
      <c r="F37" s="3"/>
      <c r="G37" s="3"/>
      <c r="H37" s="595">
        <f t="shared" si="4"/>
        <v>42</v>
      </c>
      <c r="I37" s="596">
        <f t="shared" si="5"/>
        <v>62</v>
      </c>
      <c r="J37" s="597">
        <f t="shared" si="6"/>
        <v>40</v>
      </c>
      <c r="K37" s="3">
        <v>21</v>
      </c>
      <c r="L37" s="3">
        <v>16</v>
      </c>
      <c r="M37" s="3">
        <v>10</v>
      </c>
      <c r="N37" s="3">
        <v>17</v>
      </c>
      <c r="O37" s="3">
        <v>2</v>
      </c>
      <c r="P37" s="3"/>
      <c r="Q37" s="572">
        <v>11</v>
      </c>
      <c r="R37" s="599">
        <f t="shared" si="7"/>
        <v>22</v>
      </c>
      <c r="S37" s="574">
        <v>26</v>
      </c>
    </row>
    <row r="38" spans="1:19" ht="57" x14ac:dyDescent="0.2">
      <c r="A38" s="628" t="s">
        <v>601</v>
      </c>
      <c r="B38" s="639" t="s">
        <v>630</v>
      </c>
      <c r="C38" s="570"/>
      <c r="D38" s="3"/>
      <c r="E38" s="3"/>
      <c r="F38" s="3"/>
      <c r="G38" s="3"/>
      <c r="H38" s="595">
        <f t="shared" si="4"/>
        <v>0</v>
      </c>
      <c r="I38" s="596">
        <f t="shared" si="5"/>
        <v>0</v>
      </c>
      <c r="J38" s="597">
        <f t="shared" si="6"/>
        <v>0</v>
      </c>
      <c r="K38" s="3"/>
      <c r="L38" s="3"/>
      <c r="M38" s="3"/>
      <c r="N38" s="3"/>
      <c r="O38" s="3"/>
      <c r="P38" s="3"/>
      <c r="Q38" s="572"/>
      <c r="R38" s="599">
        <f t="shared" si="7"/>
        <v>0</v>
      </c>
      <c r="S38" s="574"/>
    </row>
    <row r="39" spans="1:19" ht="99.75" x14ac:dyDescent="0.2">
      <c r="A39" s="628" t="s">
        <v>602</v>
      </c>
      <c r="B39" s="639" t="s">
        <v>631</v>
      </c>
      <c r="C39" s="570"/>
      <c r="D39" s="3"/>
      <c r="E39" s="3"/>
      <c r="F39" s="3"/>
      <c r="G39" s="3"/>
      <c r="H39" s="595">
        <f t="shared" si="4"/>
        <v>0</v>
      </c>
      <c r="I39" s="596">
        <f t="shared" si="5"/>
        <v>0</v>
      </c>
      <c r="J39" s="597">
        <f t="shared" si="6"/>
        <v>0</v>
      </c>
      <c r="K39" s="3"/>
      <c r="L39" s="3"/>
      <c r="M39" s="3"/>
      <c r="N39" s="3"/>
      <c r="O39" s="3"/>
      <c r="P39" s="3"/>
      <c r="Q39" s="572"/>
      <c r="R39" s="599">
        <f t="shared" si="7"/>
        <v>0</v>
      </c>
      <c r="S39" s="574"/>
    </row>
    <row r="40" spans="1:19" ht="14.25" x14ac:dyDescent="0.2">
      <c r="A40" s="628" t="s">
        <v>603</v>
      </c>
      <c r="B40" s="639" t="s">
        <v>632</v>
      </c>
      <c r="C40" s="570"/>
      <c r="D40" s="3"/>
      <c r="E40" s="3"/>
      <c r="F40" s="3"/>
      <c r="G40" s="3"/>
      <c r="H40" s="595">
        <f t="shared" si="4"/>
        <v>0</v>
      </c>
      <c r="I40" s="596">
        <f t="shared" si="5"/>
        <v>0</v>
      </c>
      <c r="J40" s="597">
        <f t="shared" si="6"/>
        <v>0</v>
      </c>
      <c r="K40" s="3"/>
      <c r="L40" s="3"/>
      <c r="M40" s="3"/>
      <c r="N40" s="3"/>
      <c r="O40" s="3"/>
      <c r="P40" s="3"/>
      <c r="Q40" s="572"/>
      <c r="R40" s="599">
        <f t="shared" si="7"/>
        <v>0</v>
      </c>
      <c r="S40" s="574"/>
    </row>
    <row r="41" spans="1:19" ht="28.5" x14ac:dyDescent="0.2">
      <c r="A41" s="628" t="s">
        <v>604</v>
      </c>
      <c r="B41" s="639" t="s">
        <v>633</v>
      </c>
      <c r="C41" s="570"/>
      <c r="D41" s="3"/>
      <c r="E41" s="3"/>
      <c r="F41" s="3"/>
      <c r="G41" s="3"/>
      <c r="H41" s="595">
        <f t="shared" si="4"/>
        <v>0</v>
      </c>
      <c r="I41" s="596">
        <f t="shared" si="5"/>
        <v>0</v>
      </c>
      <c r="J41" s="597">
        <f t="shared" si="6"/>
        <v>0</v>
      </c>
      <c r="K41" s="3"/>
      <c r="L41" s="3"/>
      <c r="M41" s="3"/>
      <c r="N41" s="3"/>
      <c r="O41" s="3"/>
      <c r="P41" s="3"/>
      <c r="Q41" s="572"/>
      <c r="R41" s="599">
        <f t="shared" si="7"/>
        <v>0</v>
      </c>
      <c r="S41" s="574"/>
    </row>
    <row r="42" spans="1:19" ht="57" x14ac:dyDescent="0.2">
      <c r="A42" s="628" t="s">
        <v>605</v>
      </c>
      <c r="B42" s="639" t="s">
        <v>634</v>
      </c>
      <c r="C42" s="570"/>
      <c r="D42" s="3"/>
      <c r="E42" s="3"/>
      <c r="F42" s="3"/>
      <c r="G42" s="3"/>
      <c r="H42" s="595">
        <f t="shared" si="4"/>
        <v>0</v>
      </c>
      <c r="I42" s="596">
        <f t="shared" si="5"/>
        <v>0</v>
      </c>
      <c r="J42" s="597">
        <f t="shared" si="6"/>
        <v>0</v>
      </c>
      <c r="K42" s="3"/>
      <c r="L42" s="3"/>
      <c r="M42" s="3"/>
      <c r="N42" s="3"/>
      <c r="O42" s="3"/>
      <c r="P42" s="3"/>
      <c r="Q42" s="572"/>
      <c r="R42" s="599">
        <f t="shared" si="7"/>
        <v>0</v>
      </c>
      <c r="S42" s="574"/>
    </row>
    <row r="43" spans="1:19" ht="28.5" x14ac:dyDescent="0.2">
      <c r="A43" s="628" t="s">
        <v>606</v>
      </c>
      <c r="B43" s="639" t="s">
        <v>635</v>
      </c>
      <c r="C43" s="570"/>
      <c r="D43" s="3"/>
      <c r="E43" s="3"/>
      <c r="F43" s="3"/>
      <c r="G43" s="3"/>
      <c r="H43" s="595">
        <f t="shared" si="4"/>
        <v>0</v>
      </c>
      <c r="I43" s="596">
        <f t="shared" si="5"/>
        <v>0</v>
      </c>
      <c r="J43" s="597">
        <f t="shared" si="6"/>
        <v>0</v>
      </c>
      <c r="K43" s="3"/>
      <c r="L43" s="3"/>
      <c r="M43" s="3"/>
      <c r="N43" s="3"/>
      <c r="O43" s="3"/>
      <c r="P43" s="3"/>
      <c r="Q43" s="572"/>
      <c r="R43" s="599">
        <f t="shared" si="7"/>
        <v>0</v>
      </c>
      <c r="S43" s="574"/>
    </row>
    <row r="44" spans="1:19" ht="14.25" x14ac:dyDescent="0.2">
      <c r="A44" s="630" t="s">
        <v>607</v>
      </c>
      <c r="B44" s="639" t="s">
        <v>636</v>
      </c>
      <c r="C44" s="570"/>
      <c r="D44" s="3">
        <v>3</v>
      </c>
      <c r="E44" s="3"/>
      <c r="F44" s="3"/>
      <c r="G44" s="3"/>
      <c r="H44" s="595">
        <f t="shared" si="4"/>
        <v>3</v>
      </c>
      <c r="I44" s="596">
        <f t="shared" si="5"/>
        <v>3</v>
      </c>
      <c r="J44" s="597">
        <f t="shared" si="6"/>
        <v>2</v>
      </c>
      <c r="K44" s="3">
        <v>2</v>
      </c>
      <c r="L44" s="3"/>
      <c r="M44" s="3"/>
      <c r="N44" s="3"/>
      <c r="O44" s="3"/>
      <c r="P44" s="3"/>
      <c r="Q44" s="572">
        <v>2</v>
      </c>
      <c r="R44" s="599">
        <f t="shared" si="7"/>
        <v>1</v>
      </c>
      <c r="S44" s="574"/>
    </row>
    <row r="45" spans="1:19" ht="28.5" x14ac:dyDescent="0.2">
      <c r="A45" s="631" t="s">
        <v>659</v>
      </c>
      <c r="B45" s="639" t="s">
        <v>637</v>
      </c>
      <c r="C45" s="570"/>
      <c r="D45" s="3"/>
      <c r="E45" s="3"/>
      <c r="F45" s="3"/>
      <c r="G45" s="3"/>
      <c r="H45" s="595">
        <f t="shared" si="4"/>
        <v>0</v>
      </c>
      <c r="I45" s="596">
        <f t="shared" si="5"/>
        <v>0</v>
      </c>
      <c r="J45" s="597">
        <f t="shared" si="6"/>
        <v>0</v>
      </c>
      <c r="K45" s="3"/>
      <c r="L45" s="3"/>
      <c r="M45" s="3"/>
      <c r="N45" s="3"/>
      <c r="O45" s="3"/>
      <c r="P45" s="3"/>
      <c r="Q45" s="572"/>
      <c r="R45" s="599">
        <f t="shared" si="7"/>
        <v>0</v>
      </c>
      <c r="S45" s="574"/>
    </row>
    <row r="46" spans="1:19" ht="28.5" x14ac:dyDescent="0.2">
      <c r="A46" s="632" t="s">
        <v>608</v>
      </c>
      <c r="B46" s="639" t="s">
        <v>638</v>
      </c>
      <c r="C46" s="570">
        <v>1</v>
      </c>
      <c r="D46" s="3">
        <v>1</v>
      </c>
      <c r="E46" s="3"/>
      <c r="F46" s="3"/>
      <c r="G46" s="3"/>
      <c r="H46" s="595">
        <f t="shared" si="4"/>
        <v>1</v>
      </c>
      <c r="I46" s="596">
        <f t="shared" si="5"/>
        <v>2</v>
      </c>
      <c r="J46" s="597">
        <f t="shared" si="6"/>
        <v>1</v>
      </c>
      <c r="K46" s="3"/>
      <c r="L46" s="3">
        <v>1</v>
      </c>
      <c r="M46" s="3"/>
      <c r="N46" s="3">
        <v>1</v>
      </c>
      <c r="O46" s="3"/>
      <c r="P46" s="3"/>
      <c r="Q46" s="572"/>
      <c r="R46" s="599">
        <f t="shared" si="7"/>
        <v>1</v>
      </c>
      <c r="S46" s="574">
        <v>1</v>
      </c>
    </row>
    <row r="47" spans="1:19" ht="14.25" x14ac:dyDescent="0.2">
      <c r="A47" s="628" t="s">
        <v>609</v>
      </c>
      <c r="B47" s="639" t="s">
        <v>639</v>
      </c>
      <c r="C47" s="570">
        <v>2</v>
      </c>
      <c r="D47" s="3">
        <v>16</v>
      </c>
      <c r="E47" s="3"/>
      <c r="F47" s="3"/>
      <c r="G47" s="3"/>
      <c r="H47" s="595">
        <f t="shared" si="4"/>
        <v>16</v>
      </c>
      <c r="I47" s="596">
        <f t="shared" si="5"/>
        <v>18</v>
      </c>
      <c r="J47" s="597">
        <f t="shared" si="6"/>
        <v>10</v>
      </c>
      <c r="K47" s="3">
        <v>6</v>
      </c>
      <c r="L47" s="3">
        <v>2</v>
      </c>
      <c r="M47" s="3">
        <v>3</v>
      </c>
      <c r="N47" s="3"/>
      <c r="O47" s="3">
        <v>1</v>
      </c>
      <c r="P47" s="3"/>
      <c r="Q47" s="572">
        <v>6</v>
      </c>
      <c r="R47" s="599">
        <f t="shared" si="7"/>
        <v>8</v>
      </c>
      <c r="S47" s="574">
        <v>2</v>
      </c>
    </row>
    <row r="48" spans="1:19" ht="25.5" x14ac:dyDescent="0.2">
      <c r="A48" s="633" t="s">
        <v>705</v>
      </c>
      <c r="B48" s="638" t="s">
        <v>702</v>
      </c>
      <c r="C48" s="570">
        <v>2</v>
      </c>
      <c r="D48" s="3">
        <v>8</v>
      </c>
      <c r="E48" s="3"/>
      <c r="F48" s="3"/>
      <c r="G48" s="3"/>
      <c r="H48" s="595">
        <f t="shared" ref="H48:H50" si="8">SUM(D48:G48)</f>
        <v>8</v>
      </c>
      <c r="I48" s="596">
        <f t="shared" ref="I48:I50" si="9">H48+C48</f>
        <v>10</v>
      </c>
      <c r="J48" s="597">
        <f t="shared" ref="J48:J50" si="10">M48+N48+O48+P48+Q48</f>
        <v>10</v>
      </c>
      <c r="K48" s="3">
        <v>6</v>
      </c>
      <c r="L48" s="3">
        <v>2</v>
      </c>
      <c r="M48" s="3">
        <v>3</v>
      </c>
      <c r="N48" s="3"/>
      <c r="O48" s="3">
        <v>1</v>
      </c>
      <c r="P48" s="3"/>
      <c r="Q48" s="572">
        <v>6</v>
      </c>
      <c r="R48" s="599">
        <f t="shared" ref="R48:R50" si="11">I48-J48</f>
        <v>0</v>
      </c>
      <c r="S48" s="574">
        <v>2</v>
      </c>
    </row>
    <row r="49" spans="1:19" ht="41.25" customHeight="1" x14ac:dyDescent="0.2">
      <c r="A49" s="634" t="s">
        <v>706</v>
      </c>
      <c r="B49" s="638" t="s">
        <v>703</v>
      </c>
      <c r="C49" s="570"/>
      <c r="D49" s="3"/>
      <c r="E49" s="3"/>
      <c r="F49" s="3"/>
      <c r="G49" s="3"/>
      <c r="H49" s="595">
        <f t="shared" si="8"/>
        <v>0</v>
      </c>
      <c r="I49" s="596">
        <f t="shared" si="9"/>
        <v>0</v>
      </c>
      <c r="J49" s="597">
        <f t="shared" si="10"/>
        <v>0</v>
      </c>
      <c r="K49" s="3"/>
      <c r="L49" s="3"/>
      <c r="M49" s="3"/>
      <c r="N49" s="3"/>
      <c r="O49" s="3"/>
      <c r="P49" s="3"/>
      <c r="Q49" s="572"/>
      <c r="R49" s="599">
        <f t="shared" si="11"/>
        <v>0</v>
      </c>
      <c r="S49" s="574"/>
    </row>
    <row r="50" spans="1:19" ht="38.25" x14ac:dyDescent="0.2">
      <c r="A50" s="634" t="s">
        <v>707</v>
      </c>
      <c r="B50" s="638" t="s">
        <v>704</v>
      </c>
      <c r="C50" s="570"/>
      <c r="D50" s="3">
        <v>8</v>
      </c>
      <c r="E50" s="3"/>
      <c r="F50" s="3"/>
      <c r="G50" s="3"/>
      <c r="H50" s="595">
        <f t="shared" si="8"/>
        <v>8</v>
      </c>
      <c r="I50" s="596">
        <f t="shared" si="9"/>
        <v>8</v>
      </c>
      <c r="J50" s="597">
        <f t="shared" si="10"/>
        <v>0</v>
      </c>
      <c r="K50" s="3"/>
      <c r="L50" s="3"/>
      <c r="M50" s="3"/>
      <c r="N50" s="3"/>
      <c r="O50" s="3"/>
      <c r="P50" s="3"/>
      <c r="Q50" s="572"/>
      <c r="R50" s="599">
        <f t="shared" si="11"/>
        <v>8</v>
      </c>
      <c r="S50" s="574"/>
    </row>
    <row r="51" spans="1:19" ht="57" x14ac:dyDescent="0.2">
      <c r="A51" s="628" t="s">
        <v>610</v>
      </c>
      <c r="B51" s="639" t="s">
        <v>640</v>
      </c>
      <c r="C51" s="570"/>
      <c r="D51" s="3">
        <v>1</v>
      </c>
      <c r="E51" s="3"/>
      <c r="F51" s="3"/>
      <c r="G51" s="3"/>
      <c r="H51" s="595">
        <f t="shared" si="4"/>
        <v>1</v>
      </c>
      <c r="I51" s="596">
        <f t="shared" si="5"/>
        <v>1</v>
      </c>
      <c r="J51" s="597">
        <f t="shared" si="6"/>
        <v>0</v>
      </c>
      <c r="K51" s="3"/>
      <c r="L51" s="3"/>
      <c r="M51" s="3"/>
      <c r="N51" s="3"/>
      <c r="O51" s="3"/>
      <c r="P51" s="3"/>
      <c r="Q51" s="572"/>
      <c r="R51" s="599">
        <f t="shared" si="7"/>
        <v>1</v>
      </c>
      <c r="S51" s="574">
        <v>1</v>
      </c>
    </row>
    <row r="52" spans="1:19" ht="28.5" x14ac:dyDescent="0.2">
      <c r="A52" s="628" t="s">
        <v>611</v>
      </c>
      <c r="B52" s="639" t="s">
        <v>641</v>
      </c>
      <c r="C52" s="570">
        <v>2</v>
      </c>
      <c r="D52" s="3">
        <v>8</v>
      </c>
      <c r="E52" s="3"/>
      <c r="F52" s="3"/>
      <c r="G52" s="3"/>
      <c r="H52" s="595">
        <f t="shared" si="4"/>
        <v>8</v>
      </c>
      <c r="I52" s="596">
        <f t="shared" si="5"/>
        <v>10</v>
      </c>
      <c r="J52" s="597">
        <f t="shared" si="6"/>
        <v>10</v>
      </c>
      <c r="K52" s="3">
        <v>8</v>
      </c>
      <c r="L52" s="3">
        <v>1</v>
      </c>
      <c r="M52" s="3">
        <v>7</v>
      </c>
      <c r="N52" s="3">
        <v>1</v>
      </c>
      <c r="O52" s="3">
        <v>2</v>
      </c>
      <c r="P52" s="3"/>
      <c r="Q52" s="572"/>
      <c r="R52" s="599">
        <f t="shared" si="7"/>
        <v>0</v>
      </c>
      <c r="S52" s="574">
        <v>1</v>
      </c>
    </row>
    <row r="53" spans="1:19" ht="42.75" x14ac:dyDescent="0.2">
      <c r="A53" s="628" t="s">
        <v>612</v>
      </c>
      <c r="B53" s="639" t="s">
        <v>642</v>
      </c>
      <c r="C53" s="570"/>
      <c r="D53" s="3"/>
      <c r="E53" s="3"/>
      <c r="F53" s="3"/>
      <c r="G53" s="3"/>
      <c r="H53" s="595">
        <f t="shared" si="4"/>
        <v>0</v>
      </c>
      <c r="I53" s="596">
        <f t="shared" si="5"/>
        <v>0</v>
      </c>
      <c r="J53" s="597">
        <f t="shared" si="6"/>
        <v>0</v>
      </c>
      <c r="K53" s="3"/>
      <c r="L53" s="3"/>
      <c r="M53" s="3"/>
      <c r="N53" s="3"/>
      <c r="O53" s="3"/>
      <c r="P53" s="3"/>
      <c r="Q53" s="572"/>
      <c r="R53" s="599">
        <f t="shared" si="7"/>
        <v>0</v>
      </c>
      <c r="S53" s="574"/>
    </row>
    <row r="54" spans="1:19" ht="28.5" x14ac:dyDescent="0.2">
      <c r="A54" s="628" t="s">
        <v>613</v>
      </c>
      <c r="B54" s="639" t="s">
        <v>643</v>
      </c>
      <c r="C54" s="570"/>
      <c r="D54" s="3">
        <v>1</v>
      </c>
      <c r="E54" s="3"/>
      <c r="F54" s="3"/>
      <c r="G54" s="3"/>
      <c r="H54" s="595">
        <f t="shared" si="4"/>
        <v>1</v>
      </c>
      <c r="I54" s="596">
        <f t="shared" si="5"/>
        <v>1</v>
      </c>
      <c r="J54" s="597">
        <f t="shared" si="6"/>
        <v>0</v>
      </c>
      <c r="K54" s="3"/>
      <c r="L54" s="3"/>
      <c r="M54" s="3"/>
      <c r="N54" s="3"/>
      <c r="O54" s="3"/>
      <c r="P54" s="3"/>
      <c r="Q54" s="572"/>
      <c r="R54" s="599">
        <f t="shared" si="7"/>
        <v>1</v>
      </c>
      <c r="S54" s="574"/>
    </row>
    <row r="55" spans="1:19" ht="14.25" x14ac:dyDescent="0.2">
      <c r="A55" s="628" t="s">
        <v>614</v>
      </c>
      <c r="B55" s="639" t="s">
        <v>644</v>
      </c>
      <c r="C55" s="570"/>
      <c r="D55" s="3"/>
      <c r="E55" s="3"/>
      <c r="F55" s="3"/>
      <c r="G55" s="3"/>
      <c r="H55" s="595">
        <f t="shared" si="4"/>
        <v>0</v>
      </c>
      <c r="I55" s="596">
        <f t="shared" si="5"/>
        <v>0</v>
      </c>
      <c r="J55" s="597">
        <f t="shared" si="6"/>
        <v>0</v>
      </c>
      <c r="K55" s="3"/>
      <c r="L55" s="3"/>
      <c r="M55" s="3"/>
      <c r="N55" s="3"/>
      <c r="O55" s="3"/>
      <c r="P55" s="3"/>
      <c r="Q55" s="572"/>
      <c r="R55" s="599">
        <f t="shared" si="7"/>
        <v>0</v>
      </c>
      <c r="S55" s="574"/>
    </row>
    <row r="56" spans="1:19" ht="28.5" x14ac:dyDescent="0.2">
      <c r="A56" s="628" t="s">
        <v>615</v>
      </c>
      <c r="B56" s="639" t="s">
        <v>645</v>
      </c>
      <c r="C56" s="570"/>
      <c r="D56" s="3"/>
      <c r="E56" s="3"/>
      <c r="F56" s="3"/>
      <c r="G56" s="3"/>
      <c r="H56" s="595">
        <f t="shared" ref="H56:H69" si="12">SUM(D56:G56)</f>
        <v>0</v>
      </c>
      <c r="I56" s="596">
        <f t="shared" ref="I56:I69" si="13">H56+C56</f>
        <v>0</v>
      </c>
      <c r="J56" s="597">
        <f t="shared" ref="J56:J69" si="14">M56+N56+O56+P56+Q56</f>
        <v>0</v>
      </c>
      <c r="K56" s="3"/>
      <c r="L56" s="3"/>
      <c r="M56" s="3"/>
      <c r="N56" s="3"/>
      <c r="O56" s="3"/>
      <c r="P56" s="3"/>
      <c r="Q56" s="572"/>
      <c r="R56" s="599">
        <f t="shared" ref="R56:R69" si="15">I56-J56</f>
        <v>0</v>
      </c>
      <c r="S56" s="574"/>
    </row>
    <row r="57" spans="1:19" ht="42.75" x14ac:dyDescent="0.2">
      <c r="A57" s="628" t="s">
        <v>616</v>
      </c>
      <c r="B57" s="639" t="s">
        <v>646</v>
      </c>
      <c r="C57" s="570"/>
      <c r="D57" s="3"/>
      <c r="E57" s="3"/>
      <c r="F57" s="3"/>
      <c r="G57" s="3"/>
      <c r="H57" s="595">
        <f t="shared" si="12"/>
        <v>0</v>
      </c>
      <c r="I57" s="596">
        <f t="shared" si="13"/>
        <v>0</v>
      </c>
      <c r="J57" s="597">
        <f t="shared" si="14"/>
        <v>0</v>
      </c>
      <c r="K57" s="3"/>
      <c r="L57" s="3"/>
      <c r="M57" s="3"/>
      <c r="N57" s="3"/>
      <c r="O57" s="3"/>
      <c r="P57" s="3"/>
      <c r="Q57" s="572"/>
      <c r="R57" s="599">
        <f t="shared" si="15"/>
        <v>0</v>
      </c>
      <c r="S57" s="574"/>
    </row>
    <row r="58" spans="1:19" ht="28.5" x14ac:dyDescent="0.2">
      <c r="A58" s="628" t="s">
        <v>617</v>
      </c>
      <c r="B58" s="639" t="s">
        <v>647</v>
      </c>
      <c r="C58" s="570"/>
      <c r="D58" s="3"/>
      <c r="E58" s="3"/>
      <c r="F58" s="3"/>
      <c r="G58" s="3"/>
      <c r="H58" s="595">
        <f t="shared" si="12"/>
        <v>0</v>
      </c>
      <c r="I58" s="596">
        <f t="shared" si="13"/>
        <v>0</v>
      </c>
      <c r="J58" s="597">
        <f t="shared" si="14"/>
        <v>0</v>
      </c>
      <c r="K58" s="3"/>
      <c r="L58" s="3"/>
      <c r="M58" s="3"/>
      <c r="N58" s="3"/>
      <c r="O58" s="3"/>
      <c r="P58" s="3"/>
      <c r="Q58" s="572"/>
      <c r="R58" s="599">
        <f t="shared" si="15"/>
        <v>0</v>
      </c>
      <c r="S58" s="574"/>
    </row>
    <row r="59" spans="1:19" ht="14.25" x14ac:dyDescent="0.2">
      <c r="A59" s="628" t="s">
        <v>618</v>
      </c>
      <c r="B59" s="639" t="s">
        <v>648</v>
      </c>
      <c r="C59" s="570"/>
      <c r="D59" s="3"/>
      <c r="E59" s="3"/>
      <c r="F59" s="3"/>
      <c r="G59" s="3"/>
      <c r="H59" s="595">
        <f t="shared" si="12"/>
        <v>0</v>
      </c>
      <c r="I59" s="596">
        <f t="shared" si="13"/>
        <v>0</v>
      </c>
      <c r="J59" s="597">
        <f t="shared" si="14"/>
        <v>0</v>
      </c>
      <c r="K59" s="3"/>
      <c r="L59" s="3"/>
      <c r="M59" s="3"/>
      <c r="N59" s="3"/>
      <c r="O59" s="3"/>
      <c r="P59" s="3"/>
      <c r="Q59" s="572"/>
      <c r="R59" s="599">
        <f t="shared" si="15"/>
        <v>0</v>
      </c>
      <c r="S59" s="574"/>
    </row>
    <row r="60" spans="1:19" ht="28.5" x14ac:dyDescent="0.2">
      <c r="A60" s="628" t="s">
        <v>619</v>
      </c>
      <c r="B60" s="639" t="s">
        <v>649</v>
      </c>
      <c r="C60" s="570"/>
      <c r="D60" s="3">
        <v>3</v>
      </c>
      <c r="E60" s="3"/>
      <c r="F60" s="3"/>
      <c r="G60" s="3"/>
      <c r="H60" s="595">
        <f t="shared" si="12"/>
        <v>3</v>
      </c>
      <c r="I60" s="596">
        <f t="shared" si="13"/>
        <v>3</v>
      </c>
      <c r="J60" s="597">
        <f t="shared" si="14"/>
        <v>0</v>
      </c>
      <c r="K60" s="3"/>
      <c r="L60" s="3"/>
      <c r="M60" s="3"/>
      <c r="N60" s="3"/>
      <c r="O60" s="3"/>
      <c r="P60" s="3"/>
      <c r="Q60" s="572"/>
      <c r="R60" s="599">
        <f t="shared" si="15"/>
        <v>3</v>
      </c>
      <c r="S60" s="574"/>
    </row>
    <row r="61" spans="1:19" ht="28.5" x14ac:dyDescent="0.2">
      <c r="A61" s="628" t="s">
        <v>620</v>
      </c>
      <c r="B61" s="639" t="s">
        <v>650</v>
      </c>
      <c r="C61" s="570"/>
      <c r="D61" s="3"/>
      <c r="E61" s="3"/>
      <c r="F61" s="3"/>
      <c r="G61" s="3"/>
      <c r="H61" s="595">
        <f t="shared" si="12"/>
        <v>0</v>
      </c>
      <c r="I61" s="596">
        <f t="shared" si="13"/>
        <v>0</v>
      </c>
      <c r="J61" s="597">
        <f t="shared" si="14"/>
        <v>0</v>
      </c>
      <c r="K61" s="3"/>
      <c r="L61" s="3"/>
      <c r="M61" s="3"/>
      <c r="N61" s="3"/>
      <c r="O61" s="3"/>
      <c r="P61" s="3"/>
      <c r="Q61" s="572"/>
      <c r="R61" s="599">
        <f t="shared" si="15"/>
        <v>0</v>
      </c>
      <c r="S61" s="574"/>
    </row>
    <row r="62" spans="1:19" ht="14.25" x14ac:dyDescent="0.2">
      <c r="A62" s="628" t="s">
        <v>621</v>
      </c>
      <c r="B62" s="639" t="s">
        <v>651</v>
      </c>
      <c r="C62" s="570"/>
      <c r="D62" s="3"/>
      <c r="E62" s="3"/>
      <c r="F62" s="3"/>
      <c r="G62" s="3"/>
      <c r="H62" s="595">
        <f t="shared" si="12"/>
        <v>0</v>
      </c>
      <c r="I62" s="596">
        <f t="shared" si="13"/>
        <v>0</v>
      </c>
      <c r="J62" s="597">
        <f t="shared" si="14"/>
        <v>0</v>
      </c>
      <c r="K62" s="3"/>
      <c r="L62" s="3"/>
      <c r="M62" s="3"/>
      <c r="N62" s="3"/>
      <c r="O62" s="3"/>
      <c r="P62" s="3"/>
      <c r="Q62" s="572"/>
      <c r="R62" s="599">
        <f t="shared" si="15"/>
        <v>0</v>
      </c>
      <c r="S62" s="574"/>
    </row>
    <row r="63" spans="1:19" ht="14.25" x14ac:dyDescent="0.2">
      <c r="A63" s="628" t="s">
        <v>622</v>
      </c>
      <c r="B63" s="639" t="s">
        <v>652</v>
      </c>
      <c r="C63" s="570"/>
      <c r="D63" s="3"/>
      <c r="E63" s="3"/>
      <c r="F63" s="3"/>
      <c r="G63" s="3"/>
      <c r="H63" s="595">
        <f t="shared" si="12"/>
        <v>0</v>
      </c>
      <c r="I63" s="596">
        <f t="shared" si="13"/>
        <v>0</v>
      </c>
      <c r="J63" s="597">
        <f t="shared" si="14"/>
        <v>0</v>
      </c>
      <c r="K63" s="3"/>
      <c r="L63" s="3"/>
      <c r="M63" s="3"/>
      <c r="N63" s="3"/>
      <c r="O63" s="3"/>
      <c r="P63" s="3"/>
      <c r="Q63" s="572"/>
      <c r="R63" s="599">
        <f t="shared" si="15"/>
        <v>0</v>
      </c>
      <c r="S63" s="574"/>
    </row>
    <row r="64" spans="1:19" ht="71.25" x14ac:dyDescent="0.2">
      <c r="A64" s="628" t="s">
        <v>623</v>
      </c>
      <c r="B64" s="639" t="s">
        <v>653</v>
      </c>
      <c r="C64" s="570"/>
      <c r="D64" s="3"/>
      <c r="E64" s="3"/>
      <c r="F64" s="3"/>
      <c r="G64" s="3"/>
      <c r="H64" s="595">
        <f t="shared" si="12"/>
        <v>0</v>
      </c>
      <c r="I64" s="596">
        <f t="shared" si="13"/>
        <v>0</v>
      </c>
      <c r="J64" s="597">
        <f t="shared" si="14"/>
        <v>0</v>
      </c>
      <c r="K64" s="3"/>
      <c r="L64" s="3"/>
      <c r="M64" s="3"/>
      <c r="N64" s="3"/>
      <c r="O64" s="3"/>
      <c r="P64" s="3"/>
      <c r="Q64" s="572"/>
      <c r="R64" s="599">
        <f t="shared" si="15"/>
        <v>0</v>
      </c>
      <c r="S64" s="574"/>
    </row>
    <row r="65" spans="1:19" ht="28.5" x14ac:dyDescent="0.2">
      <c r="A65" s="628" t="s">
        <v>624</v>
      </c>
      <c r="B65" s="639" t="s">
        <v>654</v>
      </c>
      <c r="C65" s="570"/>
      <c r="D65" s="3">
        <v>1</v>
      </c>
      <c r="E65" s="3"/>
      <c r="F65" s="3"/>
      <c r="G65" s="3"/>
      <c r="H65" s="595">
        <f t="shared" si="12"/>
        <v>1</v>
      </c>
      <c r="I65" s="596">
        <f t="shared" si="13"/>
        <v>1</v>
      </c>
      <c r="J65" s="597">
        <f t="shared" si="14"/>
        <v>1</v>
      </c>
      <c r="K65" s="3">
        <v>1</v>
      </c>
      <c r="L65" s="3"/>
      <c r="M65" s="3">
        <v>1</v>
      </c>
      <c r="N65" s="3"/>
      <c r="O65" s="3"/>
      <c r="P65" s="3"/>
      <c r="Q65" s="572"/>
      <c r="R65" s="599">
        <f t="shared" si="15"/>
        <v>0</v>
      </c>
      <c r="S65" s="574"/>
    </row>
    <row r="66" spans="1:19" ht="28.5" x14ac:dyDescent="0.2">
      <c r="A66" s="630" t="s">
        <v>625</v>
      </c>
      <c r="B66" s="639" t="s">
        <v>655</v>
      </c>
      <c r="C66" s="570"/>
      <c r="D66" s="3"/>
      <c r="E66" s="3"/>
      <c r="F66" s="3"/>
      <c r="G66" s="3"/>
      <c r="H66" s="595">
        <f t="shared" si="12"/>
        <v>0</v>
      </c>
      <c r="I66" s="596">
        <f t="shared" si="13"/>
        <v>0</v>
      </c>
      <c r="J66" s="597">
        <f t="shared" si="14"/>
        <v>0</v>
      </c>
      <c r="K66" s="3"/>
      <c r="L66" s="3"/>
      <c r="M66" s="3"/>
      <c r="N66" s="3"/>
      <c r="O66" s="3"/>
      <c r="P66" s="3"/>
      <c r="Q66" s="572"/>
      <c r="R66" s="599">
        <f t="shared" si="15"/>
        <v>0</v>
      </c>
      <c r="S66" s="574"/>
    </row>
    <row r="67" spans="1:19" ht="14.25" x14ac:dyDescent="0.2">
      <c r="A67" s="630" t="s">
        <v>626</v>
      </c>
      <c r="B67" s="639" t="s">
        <v>656</v>
      </c>
      <c r="C67" s="570"/>
      <c r="D67" s="3">
        <v>1</v>
      </c>
      <c r="E67" s="3"/>
      <c r="F67" s="3"/>
      <c r="G67" s="3"/>
      <c r="H67" s="595">
        <f t="shared" si="12"/>
        <v>1</v>
      </c>
      <c r="I67" s="596">
        <f t="shared" si="13"/>
        <v>1</v>
      </c>
      <c r="J67" s="597">
        <f t="shared" si="14"/>
        <v>1</v>
      </c>
      <c r="K67" s="3">
        <v>1</v>
      </c>
      <c r="L67" s="3"/>
      <c r="M67" s="3"/>
      <c r="N67" s="3"/>
      <c r="O67" s="3">
        <v>1</v>
      </c>
      <c r="P67" s="3"/>
      <c r="Q67" s="572"/>
      <c r="R67" s="599">
        <f t="shared" si="15"/>
        <v>0</v>
      </c>
      <c r="S67" s="574"/>
    </row>
    <row r="68" spans="1:19" ht="14.25" x14ac:dyDescent="0.2">
      <c r="A68" s="635" t="s">
        <v>627</v>
      </c>
      <c r="B68" s="641" t="s">
        <v>657</v>
      </c>
      <c r="C68" s="570">
        <v>2</v>
      </c>
      <c r="D68" s="3">
        <v>2</v>
      </c>
      <c r="E68" s="3"/>
      <c r="F68" s="3"/>
      <c r="G68" s="3"/>
      <c r="H68" s="595">
        <f t="shared" si="12"/>
        <v>2</v>
      </c>
      <c r="I68" s="596">
        <f t="shared" si="13"/>
        <v>4</v>
      </c>
      <c r="J68" s="597">
        <f t="shared" si="14"/>
        <v>3</v>
      </c>
      <c r="K68" s="3">
        <v>2</v>
      </c>
      <c r="L68" s="3"/>
      <c r="M68" s="3"/>
      <c r="N68" s="3"/>
      <c r="O68" s="3"/>
      <c r="P68" s="3">
        <v>1</v>
      </c>
      <c r="Q68" s="572">
        <v>2</v>
      </c>
      <c r="R68" s="599">
        <f t="shared" si="15"/>
        <v>1</v>
      </c>
      <c r="S68" s="574"/>
    </row>
    <row r="69" spans="1:19" ht="14.25" x14ac:dyDescent="0.2">
      <c r="A69" s="636" t="s">
        <v>628</v>
      </c>
      <c r="B69" s="639" t="s">
        <v>658</v>
      </c>
      <c r="C69" s="570"/>
      <c r="D69" s="3"/>
      <c r="E69" s="3"/>
      <c r="F69" s="3"/>
      <c r="G69" s="3"/>
      <c r="H69" s="595">
        <f t="shared" si="12"/>
        <v>0</v>
      </c>
      <c r="I69" s="596">
        <f t="shared" si="13"/>
        <v>0</v>
      </c>
      <c r="J69" s="597">
        <f t="shared" si="14"/>
        <v>0</v>
      </c>
      <c r="K69" s="3"/>
      <c r="L69" s="3"/>
      <c r="M69" s="3"/>
      <c r="N69" s="3"/>
      <c r="O69" s="3"/>
      <c r="P69" s="3"/>
      <c r="Q69" s="572"/>
      <c r="R69" s="599">
        <f t="shared" si="15"/>
        <v>0</v>
      </c>
      <c r="S69" s="574"/>
    </row>
    <row r="70" spans="1:19" ht="28.5" x14ac:dyDescent="0.2">
      <c r="A70" s="636" t="s">
        <v>708</v>
      </c>
      <c r="B70" s="639" t="s">
        <v>709</v>
      </c>
      <c r="C70" s="570"/>
      <c r="D70" s="3"/>
      <c r="E70" s="3"/>
      <c r="F70" s="3"/>
      <c r="G70" s="3"/>
      <c r="H70" s="595">
        <f t="shared" ref="H70:H72" si="16">SUM(D70:G70)</f>
        <v>0</v>
      </c>
      <c r="I70" s="596">
        <f t="shared" ref="I70:I72" si="17">H70+C70</f>
        <v>0</v>
      </c>
      <c r="J70" s="597">
        <f t="shared" ref="J70:J72" si="18">M70+N70+O70+P70+Q70</f>
        <v>0</v>
      </c>
      <c r="K70" s="3"/>
      <c r="L70" s="3"/>
      <c r="M70" s="3"/>
      <c r="N70" s="3"/>
      <c r="O70" s="3"/>
      <c r="P70" s="3"/>
      <c r="Q70" s="572"/>
      <c r="R70" s="599">
        <f t="shared" ref="R70:R72" si="19">I70-J70</f>
        <v>0</v>
      </c>
      <c r="S70" s="574"/>
    </row>
    <row r="71" spans="1:19" ht="25.5" x14ac:dyDescent="0.2">
      <c r="A71" s="656" t="s">
        <v>710</v>
      </c>
      <c r="B71" s="638" t="s">
        <v>712</v>
      </c>
      <c r="C71" s="570"/>
      <c r="D71" s="3"/>
      <c r="E71" s="3"/>
      <c r="F71" s="3"/>
      <c r="G71" s="3"/>
      <c r="H71" s="595">
        <f t="shared" si="16"/>
        <v>0</v>
      </c>
      <c r="I71" s="596">
        <f t="shared" si="17"/>
        <v>0</v>
      </c>
      <c r="J71" s="597">
        <f t="shared" si="18"/>
        <v>0</v>
      </c>
      <c r="K71" s="3"/>
      <c r="L71" s="3"/>
      <c r="M71" s="3"/>
      <c r="N71" s="3"/>
      <c r="O71" s="3"/>
      <c r="P71" s="3"/>
      <c r="Q71" s="572"/>
      <c r="R71" s="599">
        <f t="shared" si="19"/>
        <v>0</v>
      </c>
      <c r="S71" s="574"/>
    </row>
    <row r="72" spans="1:19" ht="13.5" thickBot="1" x14ac:dyDescent="0.25">
      <c r="A72" s="657" t="s">
        <v>711</v>
      </c>
      <c r="B72" s="661" t="s">
        <v>713</v>
      </c>
      <c r="C72" s="645"/>
      <c r="D72" s="646"/>
      <c r="E72" s="646"/>
      <c r="F72" s="646"/>
      <c r="G72" s="646"/>
      <c r="H72" s="647">
        <f t="shared" si="16"/>
        <v>0</v>
      </c>
      <c r="I72" s="648">
        <f t="shared" si="17"/>
        <v>0</v>
      </c>
      <c r="J72" s="650">
        <f t="shared" si="18"/>
        <v>0</v>
      </c>
      <c r="K72" s="646"/>
      <c r="L72" s="646"/>
      <c r="M72" s="646"/>
      <c r="N72" s="646"/>
      <c r="O72" s="646"/>
      <c r="P72" s="646"/>
      <c r="Q72" s="651"/>
      <c r="R72" s="653">
        <f t="shared" si="19"/>
        <v>0</v>
      </c>
      <c r="S72" s="655"/>
    </row>
    <row r="73" spans="1:19" ht="13.5" thickBot="1" x14ac:dyDescent="0.25">
      <c r="A73" s="623" t="s">
        <v>661</v>
      </c>
      <c r="B73" s="624"/>
      <c r="C73" s="642">
        <f>SUM(C69,C68,C67,C66,C65,C64,C63,C62,C61,C51:C60,C38:C47,C36:C37,C30,C29,C28,C27,C26,C21,C13,C70)</f>
        <v>69</v>
      </c>
      <c r="D73" s="643">
        <f t="shared" ref="D73:S73" si="20">SUM(D69,D68,D67,D66,D65,D64,D63,D62,D61,D51:D60,D38:D47,D36:D37,D30,D29,D28,D27,D26,D21,D13,D70)</f>
        <v>140</v>
      </c>
      <c r="E73" s="643">
        <f>SUM(E69,E68,E67,E66,E65,E64,E63,E62,E61,E51:E60,E38:E47,E36:E37,E30,E29,E28,E27,E26,E21,E13,E70)</f>
        <v>7</v>
      </c>
      <c r="F73" s="643">
        <f t="shared" si="20"/>
        <v>0</v>
      </c>
      <c r="G73" s="643">
        <f t="shared" si="20"/>
        <v>0</v>
      </c>
      <c r="H73" s="643">
        <f t="shared" si="20"/>
        <v>147</v>
      </c>
      <c r="I73" s="644">
        <f t="shared" si="20"/>
        <v>216</v>
      </c>
      <c r="J73" s="642">
        <f t="shared" si="20"/>
        <v>148</v>
      </c>
      <c r="K73" s="643">
        <f t="shared" si="20"/>
        <v>95</v>
      </c>
      <c r="L73" s="643">
        <f>SUM(L69,L68,L67,L66,L65,L64,L63,L62,L61,L51:L60,L38:L47,L36:L37,L30,L29,L28,L27,L26,L21,L13,L70)</f>
        <v>32</v>
      </c>
      <c r="M73" s="643">
        <f t="shared" si="20"/>
        <v>67</v>
      </c>
      <c r="N73" s="643">
        <f t="shared" si="20"/>
        <v>25</v>
      </c>
      <c r="O73" s="643">
        <f t="shared" si="20"/>
        <v>15</v>
      </c>
      <c r="P73" s="643">
        <f t="shared" si="20"/>
        <v>4</v>
      </c>
      <c r="Q73" s="649">
        <f t="shared" si="20"/>
        <v>37</v>
      </c>
      <c r="R73" s="652">
        <f t="shared" si="20"/>
        <v>68</v>
      </c>
      <c r="S73" s="654">
        <f t="shared" si="20"/>
        <v>62</v>
      </c>
    </row>
    <row r="74" spans="1:19" x14ac:dyDescent="0.2">
      <c r="A74" s="1"/>
      <c r="B74" s="4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2" t="s">
        <v>38</v>
      </c>
      <c r="B75" s="413"/>
      <c r="C75" s="1"/>
      <c r="D75" s="1"/>
    </row>
    <row r="76" spans="1:19" x14ac:dyDescent="0.2">
      <c r="A76" s="6"/>
      <c r="B76" s="7"/>
      <c r="C76" s="309" t="s">
        <v>13</v>
      </c>
      <c r="D76" s="8"/>
    </row>
    <row r="77" spans="1:19" x14ac:dyDescent="0.2">
      <c r="A77" s="586" t="s">
        <v>39</v>
      </c>
      <c r="B77" s="588"/>
      <c r="C77" s="3">
        <v>228</v>
      </c>
      <c r="D77" s="12"/>
    </row>
    <row r="78" spans="1:19" x14ac:dyDescent="0.2">
      <c r="A78" s="587" t="s">
        <v>60</v>
      </c>
      <c r="B78" s="588"/>
      <c r="C78" s="3">
        <v>119</v>
      </c>
      <c r="D78" s="414"/>
    </row>
    <row r="79" spans="1:19" x14ac:dyDescent="0.2">
      <c r="A79" s="586" t="s">
        <v>40</v>
      </c>
      <c r="B79" s="588"/>
      <c r="C79" s="10">
        <v>69</v>
      </c>
      <c r="D79" s="414"/>
    </row>
    <row r="80" spans="1:19" x14ac:dyDescent="0.2">
      <c r="A80" s="1"/>
      <c r="B80" s="413"/>
      <c r="C80" s="1"/>
      <c r="D80" s="1"/>
    </row>
    <row r="81" spans="1:19" x14ac:dyDescent="0.2">
      <c r="A81" s="92" t="s">
        <v>41</v>
      </c>
      <c r="B81" s="413"/>
      <c r="C81" s="1"/>
      <c r="D81" s="1"/>
      <c r="E81" s="92" t="s">
        <v>681</v>
      </c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1"/>
      <c r="Q81" s="2"/>
    </row>
    <row r="82" spans="1:19" ht="12.75" customHeight="1" x14ac:dyDescent="0.2">
      <c r="A82" s="6"/>
      <c r="B82" s="309"/>
      <c r="C82" s="309" t="s">
        <v>13</v>
      </c>
      <c r="D82" s="8"/>
      <c r="E82" s="820" t="s">
        <v>53</v>
      </c>
      <c r="F82" s="811" t="s">
        <v>54</v>
      </c>
      <c r="G82" s="811"/>
      <c r="H82" s="811"/>
      <c r="I82" s="811"/>
      <c r="J82" s="814" t="s">
        <v>61</v>
      </c>
      <c r="K82" s="815"/>
      <c r="L82" s="815"/>
      <c r="M82" s="815"/>
      <c r="N82" s="841" t="s">
        <v>55</v>
      </c>
      <c r="O82" s="841"/>
      <c r="P82" s="841"/>
      <c r="Q82" s="841"/>
      <c r="R82" s="658"/>
    </row>
    <row r="83" spans="1:19" ht="24" x14ac:dyDescent="0.2">
      <c r="A83" s="9" t="s">
        <v>716</v>
      </c>
      <c r="B83" s="588"/>
      <c r="C83" s="3">
        <v>7</v>
      </c>
      <c r="D83" s="12"/>
      <c r="E83" s="821"/>
      <c r="F83" s="416" t="s">
        <v>56</v>
      </c>
      <c r="G83" s="416" t="s">
        <v>57</v>
      </c>
      <c r="H83" s="416" t="s">
        <v>58</v>
      </c>
      <c r="I83" s="416" t="s">
        <v>59</v>
      </c>
      <c r="J83" s="416" t="s">
        <v>56</v>
      </c>
      <c r="K83" s="416" t="s">
        <v>57</v>
      </c>
      <c r="L83" s="416" t="s">
        <v>58</v>
      </c>
      <c r="M83" s="416" t="s">
        <v>59</v>
      </c>
      <c r="N83" s="416" t="s">
        <v>56</v>
      </c>
      <c r="O83" s="416" t="s">
        <v>57</v>
      </c>
      <c r="P83" s="416" t="s">
        <v>58</v>
      </c>
      <c r="Q83" s="416" t="s">
        <v>59</v>
      </c>
      <c r="R83" s="659"/>
    </row>
    <row r="84" spans="1:19" x14ac:dyDescent="0.2">
      <c r="A84" s="6" t="s">
        <v>42</v>
      </c>
      <c r="B84" s="588"/>
      <c r="C84" s="3">
        <v>0</v>
      </c>
      <c r="D84" s="12"/>
      <c r="E84" s="419">
        <v>99</v>
      </c>
      <c r="F84" s="419">
        <v>0</v>
      </c>
      <c r="G84" s="419">
        <v>11</v>
      </c>
      <c r="H84" s="419">
        <v>10</v>
      </c>
      <c r="I84" s="419">
        <v>15</v>
      </c>
      <c r="J84" s="419">
        <v>0</v>
      </c>
      <c r="K84" s="419">
        <v>0</v>
      </c>
      <c r="L84" s="419">
        <v>0</v>
      </c>
      <c r="M84" s="419">
        <v>0</v>
      </c>
      <c r="N84" s="419">
        <v>5</v>
      </c>
      <c r="O84" s="419">
        <v>12</v>
      </c>
      <c r="P84" s="419">
        <v>13</v>
      </c>
      <c r="Q84" s="419">
        <v>33</v>
      </c>
      <c r="R84" s="660"/>
    </row>
    <row r="85" spans="1:19" x14ac:dyDescent="0.2">
      <c r="A85" s="6" t="s">
        <v>44</v>
      </c>
      <c r="B85" s="588"/>
      <c r="C85" s="3">
        <v>0</v>
      </c>
      <c r="D85" s="1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660"/>
    </row>
    <row r="86" spans="1:19" ht="24" x14ac:dyDescent="0.2">
      <c r="A86" s="11" t="s">
        <v>328</v>
      </c>
      <c r="B86" s="588"/>
      <c r="C86" s="3">
        <v>0</v>
      </c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92" t="s">
        <v>723</v>
      </c>
      <c r="B88" s="4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9" x14ac:dyDescent="0.2">
      <c r="A89" s="666"/>
      <c r="B89" s="671"/>
      <c r="C89" s="667" t="s">
        <v>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9" ht="24" x14ac:dyDescent="0.2">
      <c r="A90" s="668" t="s">
        <v>724</v>
      </c>
      <c r="B90" s="669"/>
      <c r="C90" s="670">
        <v>88</v>
      </c>
      <c r="D90" s="575"/>
      <c r="E90" s="553"/>
      <c r="F90" s="553"/>
      <c r="G90" s="553"/>
      <c r="H90" s="553"/>
      <c r="I90" s="553"/>
      <c r="J90" s="553"/>
      <c r="K90" s="1"/>
      <c r="L90" s="1"/>
      <c r="M90" s="1"/>
      <c r="N90" s="1"/>
      <c r="O90" s="1"/>
      <c r="P90" s="1"/>
      <c r="Q90" s="2"/>
    </row>
    <row r="91" spans="1:19" x14ac:dyDescent="0.2">
      <c r="A91" s="576"/>
      <c r="B91" s="577"/>
      <c r="C91" s="578"/>
      <c r="D91" s="579"/>
      <c r="E91" s="580"/>
      <c r="F91" s="580"/>
      <c r="G91" s="579"/>
      <c r="H91" s="581"/>
      <c r="I91" s="582"/>
      <c r="J91" s="583"/>
      <c r="K91" s="308"/>
      <c r="L91" s="619"/>
      <c r="M91" s="711" t="s">
        <v>52</v>
      </c>
      <c r="N91" s="711"/>
      <c r="O91" s="711"/>
      <c r="P91" s="711"/>
      <c r="Q91" s="711"/>
      <c r="R91" s="711"/>
      <c r="S91" s="711"/>
    </row>
    <row r="92" spans="1:19" x14ac:dyDescent="0.2">
      <c r="A92" s="576"/>
      <c r="B92" s="577"/>
      <c r="C92" s="584"/>
      <c r="D92" s="584"/>
      <c r="E92" s="580"/>
      <c r="F92" s="580"/>
      <c r="G92" s="584"/>
      <c r="H92" s="584"/>
      <c r="I92" s="582"/>
      <c r="J92" s="583"/>
      <c r="K92" s="1" t="s">
        <v>672</v>
      </c>
      <c r="L92" s="1"/>
      <c r="M92" s="417"/>
      <c r="N92" s="418"/>
    </row>
    <row r="93" spans="1:19" ht="12.75" customHeight="1" x14ac:dyDescent="0.2">
      <c r="A93" s="585"/>
      <c r="B93" s="577"/>
      <c r="C93" s="582"/>
      <c r="D93" s="582"/>
      <c r="E93" s="580"/>
      <c r="F93" s="580"/>
      <c r="G93" s="582"/>
      <c r="H93" s="582"/>
      <c r="I93" s="582"/>
      <c r="J93" s="583"/>
      <c r="K93" s="1" t="s">
        <v>680</v>
      </c>
      <c r="L93" s="1"/>
      <c r="M93" s="1"/>
      <c r="N93" s="2"/>
    </row>
    <row r="94" spans="1:19" s="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 t="s">
        <v>717</v>
      </c>
      <c r="L94" s="4"/>
      <c r="M94" s="4"/>
      <c r="N94" s="4"/>
      <c r="O94" s="4"/>
      <c r="P94" s="4"/>
      <c r="Q94" s="5"/>
    </row>
    <row r="95" spans="1:19" s="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 t="s">
        <v>730</v>
      </c>
      <c r="L95" s="4"/>
      <c r="M95" s="4"/>
      <c r="N95" s="4"/>
      <c r="O95" s="4"/>
      <c r="P95" s="4"/>
      <c r="Q95" s="5"/>
    </row>
    <row r="96" spans="1:19" s="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s="33" customFormat="1" ht="16.5" x14ac:dyDescent="0.25">
      <c r="A97" s="37" t="s">
        <v>758</v>
      </c>
      <c r="B97" s="37" t="s">
        <v>741</v>
      </c>
      <c r="C97" s="38"/>
      <c r="D97" s="38"/>
      <c r="E97" s="38"/>
      <c r="F97" s="38"/>
      <c r="G97" s="39"/>
      <c r="H97" s="40" t="s">
        <v>759</v>
      </c>
      <c r="I97" s="41"/>
      <c r="J97" s="41"/>
      <c r="K97" s="41"/>
      <c r="L97" s="41"/>
      <c r="M97" s="13"/>
      <c r="N97" s="13"/>
      <c r="O97" s="4"/>
      <c r="P97" s="4"/>
      <c r="Q97" s="5"/>
    </row>
    <row r="98" spans="1:17" s="33" customFormat="1" ht="16.5" x14ac:dyDescent="0.25">
      <c r="A98" s="42"/>
      <c r="B98" s="37"/>
      <c r="C98" s="38"/>
      <c r="D98" s="38"/>
      <c r="E98" s="38"/>
      <c r="F98" s="38"/>
      <c r="G98" s="39"/>
      <c r="H98" s="43"/>
      <c r="I98" s="43"/>
      <c r="J98" s="43"/>
      <c r="K98" s="43"/>
      <c r="L98" s="43"/>
      <c r="M98" s="13"/>
      <c r="N98" s="13"/>
      <c r="O98" s="4"/>
      <c r="P98" s="4"/>
      <c r="Q98" s="5"/>
    </row>
    <row r="99" spans="1:17" s="33" customFormat="1" x14ac:dyDescent="0.2">
      <c r="A99" s="44" t="s">
        <v>743</v>
      </c>
      <c r="B99" s="44" t="s">
        <v>749</v>
      </c>
      <c r="C99" s="5"/>
      <c r="D99" s="5"/>
      <c r="E99" s="5"/>
      <c r="F99" s="5"/>
      <c r="G99" s="5"/>
      <c r="H99" s="44" t="s">
        <v>760</v>
      </c>
      <c r="I99" s="5"/>
      <c r="J99" s="5"/>
      <c r="K99" s="5"/>
      <c r="L99" s="5"/>
      <c r="M99" s="5"/>
      <c r="N99" s="5"/>
      <c r="O99" s="4"/>
      <c r="P99" s="4"/>
    </row>
    <row r="100" spans="1:17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7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7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7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7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7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7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7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7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33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33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33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sheetProtection password="D259" sheet="1" objects="1" scenarios="1" formatColumns="0" formatRows="0"/>
  <mergeCells count="30"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  <mergeCell ref="M91:S91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</mergeCells>
  <phoneticPr fontId="12" type="noConversion"/>
  <printOptions horizontalCentered="1" verticalCentered="1"/>
  <pageMargins left="0" right="0" top="0.39370078740157483" bottom="0" header="0.51181102362204722" footer="0"/>
  <pageSetup paperSize="9" scale="81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zoomScaleNormal="100" workbookViewId="0">
      <selection activeCell="I40" sqref="I40"/>
    </sheetView>
  </sheetViews>
  <sheetFormatPr defaultRowHeight="12.75" x14ac:dyDescent="0.2"/>
  <cols>
    <col min="1" max="1" width="28.140625" style="310" customWidth="1"/>
    <col min="2" max="2" width="7.7109375" style="310" customWidth="1"/>
    <col min="3" max="4" width="6.42578125" style="310" customWidth="1"/>
    <col min="5" max="6" width="8.5703125" style="310" customWidth="1"/>
    <col min="7" max="11" width="6.42578125" style="310" customWidth="1"/>
    <col min="12" max="12" width="8.5703125" style="310" customWidth="1"/>
    <col min="13" max="13" width="8.42578125" style="310" customWidth="1"/>
    <col min="14" max="16" width="7.7109375" style="310" customWidth="1"/>
    <col min="17" max="16384" width="9.140625" style="310"/>
  </cols>
  <sheetData>
    <row r="1" spans="1:18" s="33" customFormat="1" ht="12.75" customHeight="1" x14ac:dyDescent="0.2"/>
    <row r="2" spans="1:18" s="33" customFormat="1" ht="15.75" x14ac:dyDescent="0.25">
      <c r="A2" s="816" t="s">
        <v>149</v>
      </c>
      <c r="B2" s="816"/>
      <c r="C2" s="816"/>
      <c r="D2" s="816"/>
      <c r="E2" s="816"/>
      <c r="F2" s="816"/>
      <c r="G2" s="816"/>
      <c r="H2" s="816"/>
      <c r="I2" s="816"/>
      <c r="J2" s="421"/>
      <c r="K2" s="60" t="s">
        <v>746</v>
      </c>
      <c r="L2" s="421" t="s">
        <v>150</v>
      </c>
      <c r="M2" s="61">
        <v>12</v>
      </c>
      <c r="N2" s="816" t="s">
        <v>747</v>
      </c>
      <c r="O2" s="816"/>
      <c r="P2" s="816"/>
      <c r="Q2" s="5"/>
      <c r="R2" s="5"/>
    </row>
    <row r="3" spans="1:18" s="33" customFormat="1" ht="13.5" thickBot="1" x14ac:dyDescent="0.2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5"/>
      <c r="M3" s="5"/>
      <c r="N3" s="5"/>
      <c r="O3" s="5"/>
      <c r="P3" s="5"/>
      <c r="Q3" s="5"/>
    </row>
    <row r="4" spans="1:18" ht="24" customHeight="1" x14ac:dyDescent="0.2">
      <c r="A4" s="856" t="s">
        <v>151</v>
      </c>
      <c r="B4" s="859" t="s">
        <v>19</v>
      </c>
      <c r="C4" s="862" t="s">
        <v>152</v>
      </c>
      <c r="D4" s="864" t="s">
        <v>153</v>
      </c>
      <c r="E4" s="866" t="s">
        <v>154</v>
      </c>
      <c r="F4" s="868" t="s">
        <v>155</v>
      </c>
      <c r="G4" s="869"/>
      <c r="H4" s="869"/>
      <c r="I4" s="869"/>
      <c r="J4" s="869"/>
      <c r="K4" s="870"/>
      <c r="L4" s="871" t="s">
        <v>156</v>
      </c>
      <c r="M4" s="868" t="s">
        <v>157</v>
      </c>
      <c r="N4" s="869"/>
      <c r="O4" s="869"/>
      <c r="P4" s="870"/>
      <c r="Q4" s="2"/>
    </row>
    <row r="5" spans="1:18" ht="12.75" customHeight="1" x14ac:dyDescent="0.2">
      <c r="A5" s="857"/>
      <c r="B5" s="860"/>
      <c r="C5" s="863"/>
      <c r="D5" s="865"/>
      <c r="E5" s="867"/>
      <c r="F5" s="873" t="s">
        <v>158</v>
      </c>
      <c r="G5" s="874" t="s">
        <v>16</v>
      </c>
      <c r="H5" s="874"/>
      <c r="I5" s="874"/>
      <c r="J5" s="874"/>
      <c r="K5" s="875"/>
      <c r="L5" s="872"/>
      <c r="M5" s="863" t="s">
        <v>159</v>
      </c>
      <c r="N5" s="843" t="s">
        <v>160</v>
      </c>
      <c r="O5" s="843" t="s">
        <v>161</v>
      </c>
      <c r="P5" s="842" t="s">
        <v>162</v>
      </c>
      <c r="Q5" s="2"/>
    </row>
    <row r="6" spans="1:18" ht="12.75" customHeight="1" x14ac:dyDescent="0.2">
      <c r="A6" s="857"/>
      <c r="B6" s="860"/>
      <c r="C6" s="863"/>
      <c r="D6" s="865"/>
      <c r="E6" s="867"/>
      <c r="F6" s="873"/>
      <c r="G6" s="843" t="s">
        <v>164</v>
      </c>
      <c r="H6" s="843" t="s">
        <v>165</v>
      </c>
      <c r="I6" s="843" t="s">
        <v>166</v>
      </c>
      <c r="J6" s="843" t="s">
        <v>167</v>
      </c>
      <c r="K6" s="848" t="s">
        <v>168</v>
      </c>
      <c r="L6" s="872"/>
      <c r="M6" s="863"/>
      <c r="N6" s="843"/>
      <c r="O6" s="843"/>
      <c r="P6" s="842"/>
      <c r="Q6" s="2"/>
    </row>
    <row r="7" spans="1:18" x14ac:dyDescent="0.2">
      <c r="A7" s="857"/>
      <c r="B7" s="860"/>
      <c r="C7" s="863"/>
      <c r="D7" s="865"/>
      <c r="E7" s="867"/>
      <c r="F7" s="873"/>
      <c r="G7" s="843"/>
      <c r="H7" s="843"/>
      <c r="I7" s="843"/>
      <c r="J7" s="843"/>
      <c r="K7" s="848"/>
      <c r="L7" s="872"/>
      <c r="M7" s="863"/>
      <c r="N7" s="843"/>
      <c r="O7" s="843"/>
      <c r="P7" s="842"/>
      <c r="Q7" s="2"/>
    </row>
    <row r="8" spans="1:18" ht="68.25" customHeight="1" x14ac:dyDescent="0.2">
      <c r="A8" s="857"/>
      <c r="B8" s="860"/>
      <c r="C8" s="863"/>
      <c r="D8" s="865"/>
      <c r="E8" s="867"/>
      <c r="F8" s="873"/>
      <c r="G8" s="843"/>
      <c r="H8" s="843"/>
      <c r="I8" s="843"/>
      <c r="J8" s="843"/>
      <c r="K8" s="848"/>
      <c r="L8" s="872"/>
      <c r="M8" s="863"/>
      <c r="N8" s="843"/>
      <c r="O8" s="843"/>
      <c r="P8" s="842"/>
      <c r="Q8" s="2"/>
    </row>
    <row r="9" spans="1:18" ht="12.75" customHeight="1" x14ac:dyDescent="0.2">
      <c r="A9" s="857"/>
      <c r="B9" s="860"/>
      <c r="C9" s="863"/>
      <c r="D9" s="865"/>
      <c r="E9" s="867"/>
      <c r="F9" s="873"/>
      <c r="G9" s="843"/>
      <c r="H9" s="843"/>
      <c r="I9" s="843"/>
      <c r="J9" s="843"/>
      <c r="K9" s="848"/>
      <c r="L9" s="872"/>
      <c r="M9" s="863"/>
      <c r="N9" s="843"/>
      <c r="O9" s="843"/>
      <c r="P9" s="842"/>
      <c r="Q9" s="2"/>
    </row>
    <row r="10" spans="1:18" x14ac:dyDescent="0.2">
      <c r="A10" s="857"/>
      <c r="B10" s="860"/>
      <c r="C10" s="863"/>
      <c r="D10" s="865"/>
      <c r="E10" s="867"/>
      <c r="F10" s="873"/>
      <c r="G10" s="843"/>
      <c r="H10" s="843"/>
      <c r="I10" s="843"/>
      <c r="J10" s="843"/>
      <c r="K10" s="848"/>
      <c r="L10" s="872"/>
      <c r="M10" s="863"/>
      <c r="N10" s="843"/>
      <c r="O10" s="843"/>
      <c r="P10" s="842"/>
      <c r="Q10" s="2"/>
    </row>
    <row r="11" spans="1:18" x14ac:dyDescent="0.2">
      <c r="A11" s="857"/>
      <c r="B11" s="860"/>
      <c r="C11" s="863"/>
      <c r="D11" s="865"/>
      <c r="E11" s="867"/>
      <c r="F11" s="873"/>
      <c r="G11" s="843"/>
      <c r="H11" s="843"/>
      <c r="I11" s="843"/>
      <c r="J11" s="843"/>
      <c r="K11" s="848"/>
      <c r="L11" s="872"/>
      <c r="M11" s="863"/>
      <c r="N11" s="843"/>
      <c r="O11" s="843"/>
      <c r="P11" s="842"/>
      <c r="Q11" s="2"/>
    </row>
    <row r="12" spans="1:18" x14ac:dyDescent="0.2">
      <c r="A12" s="858"/>
      <c r="B12" s="861"/>
      <c r="C12" s="863"/>
      <c r="D12" s="865"/>
      <c r="E12" s="867"/>
      <c r="F12" s="873"/>
      <c r="G12" s="843"/>
      <c r="H12" s="843"/>
      <c r="I12" s="843"/>
      <c r="J12" s="843"/>
      <c r="K12" s="848"/>
      <c r="L12" s="872"/>
      <c r="M12" s="863"/>
      <c r="N12" s="843"/>
      <c r="O12" s="843"/>
      <c r="P12" s="842"/>
      <c r="Q12" s="2"/>
    </row>
    <row r="13" spans="1:18" x14ac:dyDescent="0.2">
      <c r="A13" s="434" t="s">
        <v>0</v>
      </c>
      <c r="B13" s="435" t="s">
        <v>1</v>
      </c>
      <c r="C13" s="434">
        <v>1</v>
      </c>
      <c r="D13" s="436">
        <v>2</v>
      </c>
      <c r="E13" s="435">
        <v>3</v>
      </c>
      <c r="F13" s="434">
        <v>4</v>
      </c>
      <c r="G13" s="436">
        <v>5</v>
      </c>
      <c r="H13" s="436">
        <v>6</v>
      </c>
      <c r="I13" s="436">
        <v>7</v>
      </c>
      <c r="J13" s="436">
        <v>8</v>
      </c>
      <c r="K13" s="437">
        <v>9</v>
      </c>
      <c r="L13" s="438">
        <v>10</v>
      </c>
      <c r="M13" s="434">
        <v>11</v>
      </c>
      <c r="N13" s="436">
        <v>12</v>
      </c>
      <c r="O13" s="436">
        <v>13</v>
      </c>
      <c r="P13" s="437">
        <v>14</v>
      </c>
      <c r="Q13" s="2"/>
    </row>
    <row r="14" spans="1:18" x14ac:dyDescent="0.2">
      <c r="A14" s="62" t="s">
        <v>752</v>
      </c>
      <c r="B14" s="63" t="s">
        <v>169</v>
      </c>
      <c r="C14" s="64">
        <v>5</v>
      </c>
      <c r="D14" s="65">
        <v>8</v>
      </c>
      <c r="E14" s="602">
        <f t="shared" ref="E14:E26" si="0">C14+D14</f>
        <v>13</v>
      </c>
      <c r="F14" s="101">
        <f>G14+H14+I14+J14+K14</f>
        <v>12</v>
      </c>
      <c r="G14" s="65">
        <v>2</v>
      </c>
      <c r="H14" s="65">
        <v>1</v>
      </c>
      <c r="I14" s="65">
        <v>6</v>
      </c>
      <c r="J14" s="65">
        <v>2</v>
      </c>
      <c r="K14" s="67">
        <v>1</v>
      </c>
      <c r="L14" s="68">
        <f>E14-F14</f>
        <v>1</v>
      </c>
      <c r="M14" s="64">
        <v>1</v>
      </c>
      <c r="N14" s="65">
        <v>3</v>
      </c>
      <c r="O14" s="65">
        <v>4</v>
      </c>
      <c r="P14" s="589">
        <f>M14+N14-O14</f>
        <v>0</v>
      </c>
      <c r="Q14" s="2"/>
    </row>
    <row r="15" spans="1:18" x14ac:dyDescent="0.2">
      <c r="A15" s="62" t="s">
        <v>753</v>
      </c>
      <c r="B15" s="63" t="s">
        <v>170</v>
      </c>
      <c r="C15" s="64"/>
      <c r="D15" s="65">
        <v>12</v>
      </c>
      <c r="E15" s="602">
        <f t="shared" si="0"/>
        <v>12</v>
      </c>
      <c r="F15" s="101">
        <f t="shared" ref="F15:F26" si="1">G15+H15+I15+J15+K15</f>
        <v>1</v>
      </c>
      <c r="G15" s="65"/>
      <c r="H15" s="65"/>
      <c r="I15" s="65"/>
      <c r="J15" s="65"/>
      <c r="K15" s="67">
        <v>1</v>
      </c>
      <c r="L15" s="68">
        <f t="shared" ref="L15:L26" si="2">E15-F15</f>
        <v>11</v>
      </c>
      <c r="M15" s="64"/>
      <c r="N15" s="65">
        <v>5</v>
      </c>
      <c r="O15" s="65">
        <v>5</v>
      </c>
      <c r="P15" s="589">
        <f t="shared" ref="P15:P26" si="3">M15+N15-O15</f>
        <v>0</v>
      </c>
      <c r="Q15" s="2"/>
    </row>
    <row r="16" spans="1:18" x14ac:dyDescent="0.2">
      <c r="A16" s="62" t="s">
        <v>754</v>
      </c>
      <c r="B16" s="63" t="s">
        <v>171</v>
      </c>
      <c r="C16" s="64">
        <v>20</v>
      </c>
      <c r="D16" s="65">
        <v>113</v>
      </c>
      <c r="E16" s="602">
        <f t="shared" si="0"/>
        <v>133</v>
      </c>
      <c r="F16" s="101">
        <f t="shared" si="1"/>
        <v>113</v>
      </c>
      <c r="G16" s="65">
        <v>47</v>
      </c>
      <c r="H16" s="65">
        <v>15</v>
      </c>
      <c r="I16" s="65">
        <v>25</v>
      </c>
      <c r="J16" s="65">
        <v>4</v>
      </c>
      <c r="K16" s="67">
        <v>22</v>
      </c>
      <c r="L16" s="68">
        <f t="shared" si="2"/>
        <v>20</v>
      </c>
      <c r="M16" s="64">
        <v>2</v>
      </c>
      <c r="N16" s="65">
        <v>27</v>
      </c>
      <c r="O16" s="65">
        <v>27</v>
      </c>
      <c r="P16" s="589">
        <f t="shared" si="3"/>
        <v>2</v>
      </c>
    </row>
    <row r="17" spans="1:16" x14ac:dyDescent="0.2">
      <c r="A17" s="62" t="s">
        <v>755</v>
      </c>
      <c r="B17" s="63" t="s">
        <v>172</v>
      </c>
      <c r="C17" s="64">
        <v>6</v>
      </c>
      <c r="D17" s="65">
        <v>69</v>
      </c>
      <c r="E17" s="602">
        <f t="shared" ref="E17:E19" si="4">C17+D17</f>
        <v>75</v>
      </c>
      <c r="F17" s="101">
        <f t="shared" ref="F17:F19" si="5">G17+H17+I17+J17+K17</f>
        <v>26</v>
      </c>
      <c r="G17" s="65">
        <v>9</v>
      </c>
      <c r="H17" s="65">
        <v>6</v>
      </c>
      <c r="I17" s="65">
        <v>6</v>
      </c>
      <c r="J17" s="65">
        <v>1</v>
      </c>
      <c r="K17" s="67">
        <v>4</v>
      </c>
      <c r="L17" s="68">
        <f t="shared" ref="L17:L19" si="6">E17-F17</f>
        <v>49</v>
      </c>
      <c r="M17" s="64">
        <v>2</v>
      </c>
      <c r="N17" s="65">
        <v>9</v>
      </c>
      <c r="O17" s="65">
        <v>10</v>
      </c>
      <c r="P17" s="589">
        <f t="shared" ref="P17:P19" si="7">M17+N17-O17</f>
        <v>1</v>
      </c>
    </row>
    <row r="18" spans="1:16" x14ac:dyDescent="0.2">
      <c r="A18" s="62" t="s">
        <v>757</v>
      </c>
      <c r="B18" s="63" t="s">
        <v>173</v>
      </c>
      <c r="C18" s="64"/>
      <c r="D18" s="65">
        <v>1</v>
      </c>
      <c r="E18" s="602">
        <f t="shared" si="4"/>
        <v>1</v>
      </c>
      <c r="F18" s="101">
        <f t="shared" si="5"/>
        <v>1</v>
      </c>
      <c r="G18" s="65">
        <v>1</v>
      </c>
      <c r="H18" s="65"/>
      <c r="I18" s="65"/>
      <c r="J18" s="65"/>
      <c r="K18" s="67"/>
      <c r="L18" s="68">
        <f t="shared" si="6"/>
        <v>0</v>
      </c>
      <c r="M18" s="64"/>
      <c r="N18" s="65">
        <v>3</v>
      </c>
      <c r="O18" s="65">
        <v>3</v>
      </c>
      <c r="P18" s="589">
        <f t="shared" si="7"/>
        <v>0</v>
      </c>
    </row>
    <row r="19" spans="1:16" x14ac:dyDescent="0.2">
      <c r="A19" s="62" t="s">
        <v>756</v>
      </c>
      <c r="B19" s="63" t="s">
        <v>174</v>
      </c>
      <c r="C19" s="64"/>
      <c r="D19" s="65">
        <v>1</v>
      </c>
      <c r="E19" s="602">
        <f t="shared" si="4"/>
        <v>1</v>
      </c>
      <c r="F19" s="101">
        <f t="shared" si="5"/>
        <v>0</v>
      </c>
      <c r="G19" s="65"/>
      <c r="H19" s="65"/>
      <c r="I19" s="65"/>
      <c r="J19" s="65"/>
      <c r="K19" s="67"/>
      <c r="L19" s="68">
        <f t="shared" si="6"/>
        <v>1</v>
      </c>
      <c r="M19" s="64"/>
      <c r="N19" s="65"/>
      <c r="O19" s="65"/>
      <c r="P19" s="589">
        <f t="shared" si="7"/>
        <v>0</v>
      </c>
    </row>
    <row r="20" spans="1:16" x14ac:dyDescent="0.2">
      <c r="A20" s="62"/>
      <c r="B20" s="63" t="s">
        <v>175</v>
      </c>
      <c r="C20" s="64"/>
      <c r="D20" s="65"/>
      <c r="E20" s="602">
        <f t="shared" si="0"/>
        <v>0</v>
      </c>
      <c r="F20" s="101">
        <f t="shared" si="1"/>
        <v>0</v>
      </c>
      <c r="G20" s="65"/>
      <c r="H20" s="65"/>
      <c r="I20" s="65"/>
      <c r="J20" s="65"/>
      <c r="K20" s="67"/>
      <c r="L20" s="68">
        <f>E20-F20</f>
        <v>0</v>
      </c>
      <c r="M20" s="64"/>
      <c r="N20" s="65"/>
      <c r="O20" s="65"/>
      <c r="P20" s="589">
        <f t="shared" si="3"/>
        <v>0</v>
      </c>
    </row>
    <row r="21" spans="1:16" x14ac:dyDescent="0.2">
      <c r="A21" s="62"/>
      <c r="B21" s="63" t="s">
        <v>176</v>
      </c>
      <c r="C21" s="64"/>
      <c r="D21" s="65"/>
      <c r="E21" s="602">
        <f t="shared" si="0"/>
        <v>0</v>
      </c>
      <c r="F21" s="101">
        <f>G21+H21+I21+J21+K21</f>
        <v>0</v>
      </c>
      <c r="G21" s="65"/>
      <c r="H21" s="65"/>
      <c r="I21" s="65"/>
      <c r="J21" s="65"/>
      <c r="K21" s="67"/>
      <c r="L21" s="68">
        <f t="shared" si="2"/>
        <v>0</v>
      </c>
      <c r="M21" s="64"/>
      <c r="N21" s="65"/>
      <c r="O21" s="65"/>
      <c r="P21" s="589">
        <f t="shared" si="3"/>
        <v>0</v>
      </c>
    </row>
    <row r="22" spans="1:16" x14ac:dyDescent="0.2">
      <c r="A22" s="62"/>
      <c r="B22" s="63" t="s">
        <v>177</v>
      </c>
      <c r="C22" s="64"/>
      <c r="D22" s="65"/>
      <c r="E22" s="602">
        <f t="shared" si="0"/>
        <v>0</v>
      </c>
      <c r="F22" s="101">
        <f t="shared" si="1"/>
        <v>0</v>
      </c>
      <c r="G22" s="65"/>
      <c r="H22" s="65"/>
      <c r="I22" s="65"/>
      <c r="J22" s="65"/>
      <c r="K22" s="67"/>
      <c r="L22" s="68">
        <f t="shared" si="2"/>
        <v>0</v>
      </c>
      <c r="M22" s="64"/>
      <c r="N22" s="65"/>
      <c r="O22" s="65"/>
      <c r="P22" s="589">
        <f>M22+N22-O22</f>
        <v>0</v>
      </c>
    </row>
    <row r="23" spans="1:16" x14ac:dyDescent="0.2">
      <c r="A23" s="62"/>
      <c r="B23" s="426" t="s">
        <v>2</v>
      </c>
      <c r="C23" s="64"/>
      <c r="D23" s="65"/>
      <c r="E23" s="602">
        <f t="shared" si="0"/>
        <v>0</v>
      </c>
      <c r="F23" s="101">
        <f t="shared" si="1"/>
        <v>0</v>
      </c>
      <c r="G23" s="65"/>
      <c r="H23" s="65"/>
      <c r="I23" s="65"/>
      <c r="J23" s="65"/>
      <c r="K23" s="67"/>
      <c r="L23" s="68">
        <f t="shared" si="2"/>
        <v>0</v>
      </c>
      <c r="M23" s="64"/>
      <c r="N23" s="65"/>
      <c r="O23" s="65"/>
      <c r="P23" s="589">
        <f t="shared" si="3"/>
        <v>0</v>
      </c>
    </row>
    <row r="24" spans="1:16" x14ac:dyDescent="0.2">
      <c r="A24" s="62"/>
      <c r="B24" s="426" t="s">
        <v>32</v>
      </c>
      <c r="C24" s="64"/>
      <c r="D24" s="65"/>
      <c r="E24" s="602">
        <f t="shared" si="0"/>
        <v>0</v>
      </c>
      <c r="F24" s="101">
        <f t="shared" si="1"/>
        <v>0</v>
      </c>
      <c r="G24" s="65"/>
      <c r="H24" s="65"/>
      <c r="I24" s="65"/>
      <c r="J24" s="65"/>
      <c r="K24" s="67"/>
      <c r="L24" s="68">
        <f t="shared" si="2"/>
        <v>0</v>
      </c>
      <c r="M24" s="64"/>
      <c r="N24" s="65"/>
      <c r="O24" s="65"/>
      <c r="P24" s="589">
        <f t="shared" si="3"/>
        <v>0</v>
      </c>
    </row>
    <row r="25" spans="1:16" x14ac:dyDescent="0.2">
      <c r="A25" s="62"/>
      <c r="B25" s="426" t="s">
        <v>33</v>
      </c>
      <c r="C25" s="64"/>
      <c r="D25" s="65"/>
      <c r="E25" s="602">
        <f t="shared" si="0"/>
        <v>0</v>
      </c>
      <c r="F25" s="101">
        <f t="shared" si="1"/>
        <v>0</v>
      </c>
      <c r="G25" s="65"/>
      <c r="H25" s="65"/>
      <c r="I25" s="65"/>
      <c r="J25" s="65"/>
      <c r="K25" s="67"/>
      <c r="L25" s="68">
        <f t="shared" si="2"/>
        <v>0</v>
      </c>
      <c r="M25" s="64"/>
      <c r="N25" s="65"/>
      <c r="O25" s="65"/>
      <c r="P25" s="589">
        <f t="shared" si="3"/>
        <v>0</v>
      </c>
    </row>
    <row r="26" spans="1:16" x14ac:dyDescent="0.2">
      <c r="A26" s="62"/>
      <c r="B26" s="426" t="s">
        <v>382</v>
      </c>
      <c r="C26" s="64"/>
      <c r="D26" s="65"/>
      <c r="E26" s="602">
        <f t="shared" si="0"/>
        <v>0</v>
      </c>
      <c r="F26" s="101">
        <f t="shared" si="1"/>
        <v>0</v>
      </c>
      <c r="G26" s="65"/>
      <c r="H26" s="65"/>
      <c r="I26" s="65"/>
      <c r="J26" s="65"/>
      <c r="K26" s="67"/>
      <c r="L26" s="68">
        <f t="shared" si="2"/>
        <v>0</v>
      </c>
      <c r="M26" s="64"/>
      <c r="N26" s="65"/>
      <c r="O26" s="65"/>
      <c r="P26" s="589">
        <f t="shared" si="3"/>
        <v>0</v>
      </c>
    </row>
    <row r="27" spans="1:16" ht="13.5" thickBot="1" x14ac:dyDescent="0.25">
      <c r="A27" s="69" t="s">
        <v>178</v>
      </c>
      <c r="B27" s="70" t="s">
        <v>179</v>
      </c>
      <c r="C27" s="71">
        <f>SUM(C14:C26)</f>
        <v>31</v>
      </c>
      <c r="D27" s="600">
        <f t="shared" ref="D27:P27" si="8">SUM(D14:D26)</f>
        <v>204</v>
      </c>
      <c r="E27" s="603">
        <f t="shared" si="8"/>
        <v>235</v>
      </c>
      <c r="F27" s="71">
        <f t="shared" si="8"/>
        <v>153</v>
      </c>
      <c r="G27" s="600">
        <f t="shared" si="8"/>
        <v>59</v>
      </c>
      <c r="H27" s="600">
        <f t="shared" si="8"/>
        <v>22</v>
      </c>
      <c r="I27" s="600">
        <f t="shared" si="8"/>
        <v>37</v>
      </c>
      <c r="J27" s="600">
        <f t="shared" si="8"/>
        <v>7</v>
      </c>
      <c r="K27" s="601">
        <f t="shared" si="8"/>
        <v>28</v>
      </c>
      <c r="L27" s="604">
        <f t="shared" si="8"/>
        <v>82</v>
      </c>
      <c r="M27" s="71">
        <f t="shared" si="8"/>
        <v>5</v>
      </c>
      <c r="N27" s="600">
        <f t="shared" si="8"/>
        <v>47</v>
      </c>
      <c r="O27" s="600">
        <f t="shared" si="8"/>
        <v>49</v>
      </c>
      <c r="P27" s="601">
        <f t="shared" si="8"/>
        <v>3</v>
      </c>
    </row>
    <row r="28" spans="1:16" x14ac:dyDescent="0.2">
      <c r="A28" s="411"/>
      <c r="B28" s="411"/>
      <c r="C28" s="411"/>
      <c r="D28" s="411" t="s">
        <v>180</v>
      </c>
      <c r="E28" s="411"/>
      <c r="F28" s="411" t="s">
        <v>181</v>
      </c>
      <c r="G28" s="411"/>
      <c r="H28" s="411"/>
      <c r="I28" s="411"/>
      <c r="J28" s="411"/>
      <c r="K28" s="72"/>
      <c r="L28" s="1" t="s">
        <v>182</v>
      </c>
      <c r="M28" s="1"/>
      <c r="N28" s="72"/>
      <c r="O28" s="72"/>
      <c r="P28" s="1"/>
    </row>
    <row r="29" spans="1:16" x14ac:dyDescent="0.2">
      <c r="A29" s="72" t="s">
        <v>183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49" t="s">
        <v>184</v>
      </c>
      <c r="M29" s="849"/>
      <c r="N29" s="73"/>
      <c r="O29" s="73"/>
      <c r="P29" s="73"/>
    </row>
    <row r="30" spans="1:16" ht="26.25" customHeight="1" x14ac:dyDescent="0.2">
      <c r="A30" s="424" t="s">
        <v>0</v>
      </c>
      <c r="B30" s="423" t="s">
        <v>185</v>
      </c>
      <c r="C30" s="423" t="s">
        <v>13</v>
      </c>
      <c r="D30" s="72"/>
      <c r="E30" s="72"/>
      <c r="F30" s="72"/>
      <c r="G30" s="72"/>
      <c r="H30" s="72"/>
      <c r="I30" s="72"/>
      <c r="J30" s="72"/>
      <c r="K30" s="72"/>
      <c r="L30" s="850" t="s">
        <v>186</v>
      </c>
      <c r="M30" s="851"/>
      <c r="N30" s="851"/>
      <c r="O30" s="852"/>
      <c r="P30" s="605" t="s">
        <v>80</v>
      </c>
    </row>
    <row r="31" spans="1:16" ht="12.75" customHeight="1" x14ac:dyDescent="0.2">
      <c r="A31" s="74" t="s">
        <v>187</v>
      </c>
      <c r="B31" s="423">
        <v>3100</v>
      </c>
      <c r="C31" s="75">
        <v>167</v>
      </c>
      <c r="D31" s="72"/>
      <c r="E31" s="72"/>
      <c r="F31" s="72"/>
      <c r="G31" s="72"/>
      <c r="H31" s="72"/>
      <c r="I31" s="72"/>
      <c r="J31" s="72"/>
      <c r="K31" s="72"/>
      <c r="L31" s="853" t="s">
        <v>188</v>
      </c>
      <c r="M31" s="854"/>
      <c r="N31" s="854"/>
      <c r="O31" s="855"/>
      <c r="P31" s="422"/>
    </row>
    <row r="32" spans="1:16" x14ac:dyDescent="0.2">
      <c r="A32" s="74" t="s">
        <v>189</v>
      </c>
      <c r="B32" s="76">
        <v>3200</v>
      </c>
      <c r="C32" s="77">
        <v>30</v>
      </c>
      <c r="D32" s="72"/>
      <c r="E32" s="72"/>
      <c r="F32" s="72"/>
      <c r="G32" s="72"/>
      <c r="H32" s="72"/>
      <c r="I32" s="72"/>
      <c r="J32" s="72"/>
      <c r="K32" s="72"/>
      <c r="L32" s="845" t="s">
        <v>668</v>
      </c>
      <c r="M32" s="846"/>
      <c r="N32" s="846"/>
      <c r="O32" s="847"/>
      <c r="P32" s="423"/>
    </row>
    <row r="33" spans="1:16" ht="12.75" customHeight="1" x14ac:dyDescent="0.2">
      <c r="A33" s="844" t="s">
        <v>190</v>
      </c>
      <c r="B33" s="78">
        <v>3210</v>
      </c>
      <c r="C33" s="79">
        <v>0</v>
      </c>
      <c r="D33" s="72"/>
      <c r="E33" s="72"/>
      <c r="F33" s="72"/>
      <c r="G33" s="72"/>
      <c r="H33" s="72"/>
      <c r="I33" s="72"/>
      <c r="J33" s="72"/>
      <c r="K33" s="72"/>
      <c r="L33" s="845" t="s">
        <v>669</v>
      </c>
      <c r="M33" s="846"/>
      <c r="N33" s="846"/>
      <c r="O33" s="847"/>
      <c r="P33" s="423"/>
    </row>
    <row r="34" spans="1:16" x14ac:dyDescent="0.2">
      <c r="A34" s="844"/>
      <c r="B34" s="80"/>
      <c r="C34" s="429"/>
      <c r="D34" s="72"/>
      <c r="J34" s="72"/>
      <c r="K34" s="72"/>
      <c r="L34" s="845" t="s">
        <v>670</v>
      </c>
      <c r="M34" s="846"/>
      <c r="N34" s="846"/>
      <c r="O34" s="847"/>
      <c r="P34" s="423"/>
    </row>
    <row r="35" spans="1:16" x14ac:dyDescent="0.2">
      <c r="A35" s="844"/>
      <c r="B35" s="80"/>
      <c r="C35" s="429"/>
    </row>
    <row r="36" spans="1:16" s="33" customFormat="1" ht="12.75" customHeight="1" x14ac:dyDescent="0.2">
      <c r="A36" s="431"/>
      <c r="B36" s="432"/>
      <c r="C36" s="81"/>
      <c r="J36" s="590" t="s">
        <v>52</v>
      </c>
      <c r="M36" s="591"/>
      <c r="N36" s="591"/>
      <c r="O36" s="591"/>
      <c r="P36" s="591"/>
    </row>
    <row r="37" spans="1:16" s="33" customFormat="1" ht="12.75" customHeight="1" x14ac:dyDescent="0.2">
      <c r="A37" s="431"/>
      <c r="B37" s="432"/>
      <c r="C37" s="81"/>
      <c r="I37" s="33" t="s">
        <v>672</v>
      </c>
      <c r="J37" s="590"/>
      <c r="M37" s="591"/>
      <c r="N37" s="591"/>
      <c r="O37" s="591"/>
      <c r="P37" s="591"/>
    </row>
    <row r="38" spans="1:16" s="33" customFormat="1" ht="12.75" customHeight="1" x14ac:dyDescent="0.2">
      <c r="A38" s="44" t="s">
        <v>725</v>
      </c>
      <c r="B38" s="44"/>
      <c r="C38" s="44"/>
      <c r="I38" s="33" t="s">
        <v>680</v>
      </c>
      <c r="J38" s="590"/>
      <c r="M38" s="591"/>
      <c r="N38" s="591"/>
      <c r="O38" s="591"/>
      <c r="P38" s="591"/>
    </row>
    <row r="39" spans="1:16" s="33" customFormat="1" ht="12.75" customHeight="1" x14ac:dyDescent="0.2">
      <c r="A39" s="672" t="s">
        <v>0</v>
      </c>
      <c r="B39" s="673"/>
      <c r="C39" s="674" t="s">
        <v>13</v>
      </c>
      <c r="I39" s="33" t="s">
        <v>730</v>
      </c>
      <c r="J39" s="590"/>
      <c r="M39" s="591"/>
      <c r="N39" s="591"/>
      <c r="O39" s="591"/>
      <c r="P39" s="591"/>
    </row>
    <row r="40" spans="1:16" s="33" customFormat="1" ht="48" x14ac:dyDescent="0.2">
      <c r="A40" s="675" t="s">
        <v>724</v>
      </c>
      <c r="B40" s="676"/>
      <c r="C40" s="677">
        <v>124</v>
      </c>
      <c r="J40" s="590"/>
      <c r="M40" s="591"/>
      <c r="N40" s="591"/>
      <c r="O40" s="591"/>
      <c r="P40" s="591"/>
    </row>
    <row r="41" spans="1:16" s="33" customFormat="1" ht="12.75" customHeight="1" x14ac:dyDescent="0.2">
      <c r="A41" s="431"/>
      <c r="B41" s="432"/>
      <c r="C41" s="81"/>
      <c r="J41" s="590"/>
      <c r="M41" s="591"/>
      <c r="N41" s="591"/>
      <c r="O41" s="591"/>
      <c r="P41" s="591"/>
    </row>
    <row r="42" spans="1:16" s="33" customFormat="1" ht="16.5" x14ac:dyDescent="0.25">
      <c r="A42" s="44" t="s">
        <v>741</v>
      </c>
      <c r="B42" s="37" t="s">
        <v>748</v>
      </c>
      <c r="C42" s="38"/>
      <c r="D42" s="38"/>
      <c r="E42" s="39"/>
      <c r="F42" s="39"/>
      <c r="G42" s="39"/>
      <c r="H42" s="39"/>
      <c r="I42" s="40" t="s">
        <v>750</v>
      </c>
      <c r="J42" s="41"/>
      <c r="K42" s="41"/>
      <c r="L42" s="41"/>
      <c r="M42" s="13"/>
      <c r="N42" s="13"/>
      <c r="O42" s="5"/>
    </row>
    <row r="43" spans="1:16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</row>
    <row r="44" spans="1:16" s="33" customFormat="1" x14ac:dyDescent="0.2">
      <c r="A44" s="44" t="s">
        <v>743</v>
      </c>
      <c r="B44" s="44" t="s">
        <v>749</v>
      </c>
      <c r="C44" s="5"/>
      <c r="D44" s="5"/>
      <c r="E44" s="5"/>
      <c r="F44" s="5"/>
      <c r="G44" s="5"/>
      <c r="H44" s="5"/>
      <c r="I44" s="44" t="s">
        <v>751</v>
      </c>
      <c r="J44" s="5"/>
      <c r="K44" s="5"/>
      <c r="L44" s="5"/>
      <c r="M44" s="5"/>
      <c r="N44" s="5"/>
      <c r="O44" s="5"/>
    </row>
    <row r="45" spans="1:16" s="33" customFormat="1" x14ac:dyDescent="0.2"/>
    <row r="46" spans="1:16" s="33" customFormat="1" x14ac:dyDescent="0.2"/>
    <row r="47" spans="1:16" s="33" customFormat="1" x14ac:dyDescent="0.2"/>
    <row r="48" spans="1:16" s="33" customFormat="1" x14ac:dyDescent="0.2">
      <c r="M48" s="711"/>
      <c r="N48" s="711"/>
      <c r="O48" s="711"/>
      <c r="P48" s="711"/>
    </row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</sheetData>
  <sheetProtection password="D259" sheet="1" objects="1" scenarios="1" formatColumns="0" formatRows="0"/>
  <mergeCells count="29"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83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83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191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746</v>
      </c>
      <c r="L1" s="41" t="s">
        <v>150</v>
      </c>
      <c r="M1" s="83">
        <v>12</v>
      </c>
      <c r="N1" s="816" t="s">
        <v>747</v>
      </c>
      <c r="O1" s="816"/>
      <c r="P1" s="816"/>
      <c r="Q1" s="816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918" t="s">
        <v>469</v>
      </c>
      <c r="B3" s="912" t="s">
        <v>19</v>
      </c>
      <c r="C3" s="879" t="s">
        <v>192</v>
      </c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1"/>
      <c r="S3" s="876" t="s">
        <v>193</v>
      </c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8"/>
    </row>
    <row r="4" spans="1:30" ht="16.5" customHeight="1" x14ac:dyDescent="0.2">
      <c r="A4" s="919"/>
      <c r="B4" s="913"/>
      <c r="C4" s="915" t="s">
        <v>194</v>
      </c>
      <c r="D4" s="916" t="s">
        <v>153</v>
      </c>
      <c r="E4" s="916" t="s">
        <v>360</v>
      </c>
      <c r="F4" s="916" t="s">
        <v>329</v>
      </c>
      <c r="G4" s="905" t="s">
        <v>379</v>
      </c>
      <c r="H4" s="905" t="s">
        <v>378</v>
      </c>
      <c r="I4" s="520" t="s">
        <v>16</v>
      </c>
      <c r="J4" s="917" t="s">
        <v>62</v>
      </c>
      <c r="K4" s="917"/>
      <c r="L4" s="917"/>
      <c r="M4" s="917"/>
      <c r="N4" s="917"/>
      <c r="O4" s="905" t="s">
        <v>195</v>
      </c>
      <c r="P4" s="906" t="s">
        <v>196</v>
      </c>
      <c r="Q4" s="909" t="s">
        <v>197</v>
      </c>
      <c r="R4" s="521" t="s">
        <v>16</v>
      </c>
      <c r="S4" s="888" t="s">
        <v>198</v>
      </c>
      <c r="T4" s="164" t="s">
        <v>16</v>
      </c>
      <c r="U4" s="890" t="s">
        <v>376</v>
      </c>
      <c r="V4" s="891"/>
      <c r="W4" s="891"/>
      <c r="X4" s="891"/>
      <c r="Y4" s="891"/>
      <c r="Z4" s="891"/>
      <c r="AA4" s="891"/>
      <c r="AB4" s="891"/>
      <c r="AC4" s="892"/>
      <c r="AD4" s="893" t="s">
        <v>199</v>
      </c>
    </row>
    <row r="5" spans="1:30" ht="26.25" customHeight="1" x14ac:dyDescent="0.2">
      <c r="A5" s="919"/>
      <c r="B5" s="913"/>
      <c r="C5" s="903"/>
      <c r="D5" s="896"/>
      <c r="E5" s="896"/>
      <c r="F5" s="896"/>
      <c r="G5" s="886"/>
      <c r="H5" s="886"/>
      <c r="I5" s="884" t="s">
        <v>200</v>
      </c>
      <c r="J5" s="886" t="s">
        <v>377</v>
      </c>
      <c r="K5" s="895" t="s">
        <v>201</v>
      </c>
      <c r="L5" s="895"/>
      <c r="M5" s="895"/>
      <c r="N5" s="895"/>
      <c r="O5" s="886"/>
      <c r="P5" s="907"/>
      <c r="Q5" s="884"/>
      <c r="R5" s="901" t="s">
        <v>202</v>
      </c>
      <c r="S5" s="888"/>
      <c r="T5" s="809" t="s">
        <v>203</v>
      </c>
      <c r="U5" s="903" t="s">
        <v>74</v>
      </c>
      <c r="V5" s="309" t="s">
        <v>16</v>
      </c>
      <c r="W5" s="895" t="s">
        <v>204</v>
      </c>
      <c r="X5" s="895"/>
      <c r="Y5" s="896" t="s">
        <v>205</v>
      </c>
      <c r="Z5" s="896" t="s">
        <v>206</v>
      </c>
      <c r="AA5" s="896" t="s">
        <v>207</v>
      </c>
      <c r="AB5" s="896" t="s">
        <v>208</v>
      </c>
      <c r="AC5" s="899" t="s">
        <v>209</v>
      </c>
      <c r="AD5" s="893"/>
    </row>
    <row r="6" spans="1:30" x14ac:dyDescent="0.2">
      <c r="A6" s="919"/>
      <c r="B6" s="913"/>
      <c r="C6" s="903"/>
      <c r="D6" s="896"/>
      <c r="E6" s="896"/>
      <c r="F6" s="896"/>
      <c r="G6" s="886"/>
      <c r="H6" s="886"/>
      <c r="I6" s="884"/>
      <c r="J6" s="886"/>
      <c r="K6" s="896" t="s">
        <v>210</v>
      </c>
      <c r="L6" s="896" t="s">
        <v>211</v>
      </c>
      <c r="M6" s="519" t="s">
        <v>212</v>
      </c>
      <c r="N6" s="896" t="s">
        <v>213</v>
      </c>
      <c r="O6" s="886"/>
      <c r="P6" s="907"/>
      <c r="Q6" s="884"/>
      <c r="R6" s="901"/>
      <c r="S6" s="888"/>
      <c r="T6" s="809"/>
      <c r="U6" s="903"/>
      <c r="V6" s="896" t="s">
        <v>214</v>
      </c>
      <c r="W6" s="898" t="s">
        <v>63</v>
      </c>
      <c r="X6" s="85" t="s">
        <v>16</v>
      </c>
      <c r="Y6" s="896"/>
      <c r="Z6" s="896"/>
      <c r="AA6" s="896"/>
      <c r="AB6" s="896"/>
      <c r="AC6" s="899"/>
      <c r="AD6" s="893"/>
    </row>
    <row r="7" spans="1:30" ht="13.5" customHeight="1" x14ac:dyDescent="0.2">
      <c r="A7" s="919"/>
      <c r="B7" s="913"/>
      <c r="C7" s="903"/>
      <c r="D7" s="896"/>
      <c r="E7" s="896"/>
      <c r="F7" s="896"/>
      <c r="G7" s="886"/>
      <c r="H7" s="886"/>
      <c r="I7" s="884"/>
      <c r="J7" s="886"/>
      <c r="K7" s="896"/>
      <c r="L7" s="896"/>
      <c r="M7" s="896" t="s">
        <v>215</v>
      </c>
      <c r="N7" s="896"/>
      <c r="O7" s="886"/>
      <c r="P7" s="907"/>
      <c r="Q7" s="884"/>
      <c r="R7" s="901"/>
      <c r="S7" s="888"/>
      <c r="T7" s="809"/>
      <c r="U7" s="903"/>
      <c r="V7" s="896"/>
      <c r="W7" s="835"/>
      <c r="X7" s="896" t="s">
        <v>216</v>
      </c>
      <c r="Y7" s="896"/>
      <c r="Z7" s="896"/>
      <c r="AA7" s="896"/>
      <c r="AB7" s="896"/>
      <c r="AC7" s="899"/>
      <c r="AD7" s="893"/>
    </row>
    <row r="8" spans="1:30" ht="15" customHeight="1" x14ac:dyDescent="0.2">
      <c r="A8" s="919"/>
      <c r="B8" s="913"/>
      <c r="C8" s="903"/>
      <c r="D8" s="896"/>
      <c r="E8" s="896"/>
      <c r="F8" s="896"/>
      <c r="G8" s="886"/>
      <c r="H8" s="886"/>
      <c r="I8" s="884"/>
      <c r="J8" s="886"/>
      <c r="K8" s="896"/>
      <c r="L8" s="896"/>
      <c r="M8" s="896"/>
      <c r="N8" s="896"/>
      <c r="O8" s="886"/>
      <c r="P8" s="907"/>
      <c r="Q8" s="884"/>
      <c r="R8" s="901"/>
      <c r="S8" s="888"/>
      <c r="T8" s="809"/>
      <c r="U8" s="903"/>
      <c r="V8" s="896"/>
      <c r="W8" s="835"/>
      <c r="X8" s="896"/>
      <c r="Y8" s="896"/>
      <c r="Z8" s="896"/>
      <c r="AA8" s="896"/>
      <c r="AB8" s="896"/>
      <c r="AC8" s="899"/>
      <c r="AD8" s="893"/>
    </row>
    <row r="9" spans="1:30" ht="14.25" customHeight="1" x14ac:dyDescent="0.2">
      <c r="A9" s="919"/>
      <c r="B9" s="913"/>
      <c r="C9" s="903"/>
      <c r="D9" s="896"/>
      <c r="E9" s="896"/>
      <c r="F9" s="896"/>
      <c r="G9" s="886"/>
      <c r="H9" s="886"/>
      <c r="I9" s="884"/>
      <c r="J9" s="886"/>
      <c r="K9" s="896"/>
      <c r="L9" s="896"/>
      <c r="M9" s="896"/>
      <c r="N9" s="896"/>
      <c r="O9" s="886"/>
      <c r="P9" s="907"/>
      <c r="Q9" s="884"/>
      <c r="R9" s="901"/>
      <c r="S9" s="888"/>
      <c r="T9" s="809"/>
      <c r="U9" s="903"/>
      <c r="V9" s="896"/>
      <c r="W9" s="835"/>
      <c r="X9" s="896"/>
      <c r="Y9" s="896"/>
      <c r="Z9" s="896"/>
      <c r="AA9" s="896"/>
      <c r="AB9" s="896"/>
      <c r="AC9" s="899"/>
      <c r="AD9" s="893"/>
    </row>
    <row r="10" spans="1:30" ht="15.75" customHeight="1" x14ac:dyDescent="0.2">
      <c r="A10" s="919"/>
      <c r="B10" s="913"/>
      <c r="C10" s="903"/>
      <c r="D10" s="896"/>
      <c r="E10" s="896"/>
      <c r="F10" s="896"/>
      <c r="G10" s="886"/>
      <c r="H10" s="886"/>
      <c r="I10" s="884"/>
      <c r="J10" s="886"/>
      <c r="K10" s="896"/>
      <c r="L10" s="896"/>
      <c r="M10" s="896"/>
      <c r="N10" s="896"/>
      <c r="O10" s="886"/>
      <c r="P10" s="907"/>
      <c r="Q10" s="884"/>
      <c r="R10" s="901"/>
      <c r="S10" s="888"/>
      <c r="T10" s="809"/>
      <c r="U10" s="903"/>
      <c r="V10" s="896"/>
      <c r="W10" s="835"/>
      <c r="X10" s="896"/>
      <c r="Y10" s="896"/>
      <c r="Z10" s="896"/>
      <c r="AA10" s="896"/>
      <c r="AB10" s="896"/>
      <c r="AC10" s="899"/>
      <c r="AD10" s="893"/>
    </row>
    <row r="11" spans="1:30" ht="14.25" customHeight="1" x14ac:dyDescent="0.2">
      <c r="A11" s="919"/>
      <c r="B11" s="913"/>
      <c r="C11" s="903"/>
      <c r="D11" s="896"/>
      <c r="E11" s="896"/>
      <c r="F11" s="896"/>
      <c r="G11" s="886"/>
      <c r="H11" s="886"/>
      <c r="I11" s="884"/>
      <c r="J11" s="886"/>
      <c r="K11" s="896"/>
      <c r="L11" s="896"/>
      <c r="M11" s="896"/>
      <c r="N11" s="896"/>
      <c r="O11" s="886"/>
      <c r="P11" s="907"/>
      <c r="Q11" s="884"/>
      <c r="R11" s="901"/>
      <c r="S11" s="888"/>
      <c r="T11" s="809"/>
      <c r="U11" s="903"/>
      <c r="V11" s="896"/>
      <c r="W11" s="835"/>
      <c r="X11" s="896"/>
      <c r="Y11" s="896"/>
      <c r="Z11" s="896"/>
      <c r="AA11" s="896"/>
      <c r="AB11" s="896"/>
      <c r="AC11" s="899"/>
      <c r="AD11" s="893"/>
    </row>
    <row r="12" spans="1:30" ht="29.25" customHeight="1" thickBot="1" x14ac:dyDescent="0.25">
      <c r="A12" s="920"/>
      <c r="B12" s="914"/>
      <c r="C12" s="904"/>
      <c r="D12" s="897"/>
      <c r="E12" s="897"/>
      <c r="F12" s="897"/>
      <c r="G12" s="887"/>
      <c r="H12" s="887"/>
      <c r="I12" s="885"/>
      <c r="J12" s="887"/>
      <c r="K12" s="897"/>
      <c r="L12" s="897"/>
      <c r="M12" s="897"/>
      <c r="N12" s="897"/>
      <c r="O12" s="887"/>
      <c r="P12" s="908"/>
      <c r="Q12" s="885"/>
      <c r="R12" s="902"/>
      <c r="S12" s="889"/>
      <c r="T12" s="810"/>
      <c r="U12" s="904"/>
      <c r="V12" s="897"/>
      <c r="W12" s="836"/>
      <c r="X12" s="897"/>
      <c r="Y12" s="897"/>
      <c r="Z12" s="897"/>
      <c r="AA12" s="897"/>
      <c r="AB12" s="897"/>
      <c r="AC12" s="900"/>
      <c r="AD12" s="894"/>
    </row>
    <row r="13" spans="1:30" ht="13.5" thickBot="1" x14ac:dyDescent="0.25">
      <c r="A13" s="493" t="s">
        <v>470</v>
      </c>
      <c r="B13" s="494" t="s">
        <v>1</v>
      </c>
      <c r="C13" s="549">
        <v>1</v>
      </c>
      <c r="D13" s="495">
        <v>2</v>
      </c>
      <c r="E13" s="495">
        <v>3</v>
      </c>
      <c r="F13" s="495">
        <v>4</v>
      </c>
      <c r="G13" s="495">
        <v>5</v>
      </c>
      <c r="H13" s="495">
        <v>6</v>
      </c>
      <c r="I13" s="495">
        <v>7</v>
      </c>
      <c r="J13" s="495">
        <v>8</v>
      </c>
      <c r="K13" s="495">
        <v>9</v>
      </c>
      <c r="L13" s="495">
        <v>10</v>
      </c>
      <c r="M13" s="495">
        <v>11</v>
      </c>
      <c r="N13" s="495">
        <v>12</v>
      </c>
      <c r="O13" s="495">
        <v>13</v>
      </c>
      <c r="P13" s="495">
        <v>14</v>
      </c>
      <c r="Q13" s="495">
        <v>15</v>
      </c>
      <c r="R13" s="494">
        <v>16</v>
      </c>
      <c r="S13" s="549">
        <v>17</v>
      </c>
      <c r="T13" s="494">
        <v>18</v>
      </c>
      <c r="U13" s="549">
        <v>19</v>
      </c>
      <c r="V13" s="495">
        <v>20</v>
      </c>
      <c r="W13" s="495">
        <v>21</v>
      </c>
      <c r="X13" s="495">
        <v>22</v>
      </c>
      <c r="Y13" s="495">
        <v>23</v>
      </c>
      <c r="Z13" s="495">
        <v>24</v>
      </c>
      <c r="AA13" s="495">
        <v>25</v>
      </c>
      <c r="AB13" s="495">
        <v>26</v>
      </c>
      <c r="AC13" s="494">
        <v>27</v>
      </c>
      <c r="AD13" s="494">
        <v>28</v>
      </c>
    </row>
    <row r="14" spans="1:30" ht="16.5" x14ac:dyDescent="0.2">
      <c r="A14" s="511" t="s">
        <v>386</v>
      </c>
      <c r="B14" s="548" t="s">
        <v>2</v>
      </c>
      <c r="C14" s="472"/>
      <c r="D14" s="473"/>
      <c r="E14" s="473"/>
      <c r="F14" s="473"/>
      <c r="G14" s="474">
        <f>D14+F14</f>
        <v>0</v>
      </c>
      <c r="H14" s="475">
        <f>G14+C14</f>
        <v>0</v>
      </c>
      <c r="I14" s="473"/>
      <c r="J14" s="475">
        <f>K14+L14</f>
        <v>0</v>
      </c>
      <c r="K14" s="473"/>
      <c r="L14" s="473"/>
      <c r="M14" s="473"/>
      <c r="N14" s="473"/>
      <c r="O14" s="531">
        <f>SUM(H14-J14)</f>
        <v>0</v>
      </c>
      <c r="P14" s="477"/>
      <c r="Q14" s="477"/>
      <c r="R14" s="476"/>
      <c r="S14" s="528"/>
      <c r="T14" s="490"/>
      <c r="U14" s="491">
        <f>W14+Y14+Z14+AA14+AB14+AC14</f>
        <v>0</v>
      </c>
      <c r="V14" s="489"/>
      <c r="W14" s="489"/>
      <c r="X14" s="489"/>
      <c r="Y14" s="489"/>
      <c r="Z14" s="489"/>
      <c r="AA14" s="489"/>
      <c r="AB14" s="489"/>
      <c r="AC14" s="490"/>
      <c r="AD14" s="492"/>
    </row>
    <row r="15" spans="1:30" x14ac:dyDescent="0.2">
      <c r="A15" s="496" t="s">
        <v>498</v>
      </c>
      <c r="B15" s="522" t="s">
        <v>387</v>
      </c>
      <c r="C15" s="465"/>
      <c r="D15" s="466"/>
      <c r="E15" s="466"/>
      <c r="F15" s="466"/>
      <c r="G15" s="467">
        <f t="shared" ref="G15:G122" si="0">D15+F15</f>
        <v>0</v>
      </c>
      <c r="H15" s="468">
        <f t="shared" ref="H15" si="1">G15+C15</f>
        <v>0</v>
      </c>
      <c r="I15" s="466"/>
      <c r="J15" s="468">
        <f>K15+L15</f>
        <v>0</v>
      </c>
      <c r="K15" s="466"/>
      <c r="L15" s="466"/>
      <c r="M15" s="466"/>
      <c r="N15" s="466"/>
      <c r="O15" s="530">
        <f t="shared" ref="O15:O122" si="2">SUM(H15-J15)</f>
        <v>0</v>
      </c>
      <c r="P15" s="87"/>
      <c r="Q15" s="87"/>
      <c r="R15" s="88"/>
      <c r="S15" s="529"/>
      <c r="T15" s="88"/>
      <c r="U15" s="469">
        <f>W15+Y15+Z15+AA15+AB15+AC15</f>
        <v>0</v>
      </c>
      <c r="V15" s="87"/>
      <c r="W15" s="87"/>
      <c r="X15" s="87"/>
      <c r="Y15" s="87"/>
      <c r="Z15" s="87"/>
      <c r="AA15" s="87"/>
      <c r="AB15" s="87"/>
      <c r="AC15" s="88"/>
      <c r="AD15" s="470"/>
    </row>
    <row r="16" spans="1:30" ht="16.5" x14ac:dyDescent="0.2">
      <c r="A16" s="512" t="s">
        <v>388</v>
      </c>
      <c r="B16" s="523" t="s">
        <v>3</v>
      </c>
      <c r="C16" s="465">
        <v>1</v>
      </c>
      <c r="D16" s="466">
        <v>2</v>
      </c>
      <c r="E16" s="466"/>
      <c r="F16" s="466"/>
      <c r="G16" s="467">
        <f t="shared" ref="G16:G79" si="3">D16+F16</f>
        <v>2</v>
      </c>
      <c r="H16" s="468">
        <f t="shared" ref="H16:H79" si="4">G16+C16</f>
        <v>3</v>
      </c>
      <c r="I16" s="466"/>
      <c r="J16" s="468">
        <f t="shared" ref="J16:J79" si="5">K16+L16</f>
        <v>1</v>
      </c>
      <c r="K16" s="466">
        <v>1</v>
      </c>
      <c r="L16" s="466"/>
      <c r="M16" s="466"/>
      <c r="N16" s="466">
        <v>1</v>
      </c>
      <c r="O16" s="530">
        <f t="shared" ref="O16:O79" si="6">SUM(H16-J16)</f>
        <v>2</v>
      </c>
      <c r="P16" s="87"/>
      <c r="Q16" s="87">
        <v>1</v>
      </c>
      <c r="R16" s="88"/>
      <c r="S16" s="529">
        <v>1</v>
      </c>
      <c r="T16" s="88"/>
      <c r="U16" s="469">
        <f t="shared" ref="U16:U79" si="7">W16+Y16+Z16+AA16+AB16+AC16</f>
        <v>1</v>
      </c>
      <c r="V16" s="87"/>
      <c r="W16" s="87">
        <v>1</v>
      </c>
      <c r="X16" s="87">
        <v>1</v>
      </c>
      <c r="Y16" s="87"/>
      <c r="Z16" s="87"/>
      <c r="AA16" s="87"/>
      <c r="AB16" s="87"/>
      <c r="AC16" s="88"/>
      <c r="AD16" s="470"/>
    </row>
    <row r="17" spans="1:31" x14ac:dyDescent="0.2">
      <c r="A17" s="497" t="s">
        <v>492</v>
      </c>
      <c r="B17" s="522" t="s">
        <v>217</v>
      </c>
      <c r="C17" s="465"/>
      <c r="D17" s="466"/>
      <c r="E17" s="466"/>
      <c r="F17" s="466"/>
      <c r="G17" s="467">
        <f t="shared" si="3"/>
        <v>0</v>
      </c>
      <c r="H17" s="468">
        <f t="shared" si="4"/>
        <v>0</v>
      </c>
      <c r="I17" s="466"/>
      <c r="J17" s="468">
        <f t="shared" si="5"/>
        <v>0</v>
      </c>
      <c r="K17" s="466"/>
      <c r="L17" s="466"/>
      <c r="M17" s="466"/>
      <c r="N17" s="466"/>
      <c r="O17" s="530">
        <f t="shared" si="6"/>
        <v>0</v>
      </c>
      <c r="P17" s="87"/>
      <c r="Q17" s="87"/>
      <c r="R17" s="88"/>
      <c r="S17" s="529"/>
      <c r="T17" s="88"/>
      <c r="U17" s="469">
        <f t="shared" si="7"/>
        <v>0</v>
      </c>
      <c r="V17" s="87"/>
      <c r="W17" s="87"/>
      <c r="X17" s="87"/>
      <c r="Y17" s="87"/>
      <c r="Z17" s="87"/>
      <c r="AA17" s="87"/>
      <c r="AB17" s="87"/>
      <c r="AC17" s="88"/>
      <c r="AD17" s="470"/>
    </row>
    <row r="18" spans="1:31" x14ac:dyDescent="0.2">
      <c r="A18" s="504" t="s">
        <v>493</v>
      </c>
      <c r="B18" s="524" t="s">
        <v>218</v>
      </c>
      <c r="C18" s="465"/>
      <c r="D18" s="466"/>
      <c r="E18" s="466"/>
      <c r="F18" s="466"/>
      <c r="G18" s="467">
        <f t="shared" si="3"/>
        <v>0</v>
      </c>
      <c r="H18" s="468">
        <f t="shared" si="4"/>
        <v>0</v>
      </c>
      <c r="I18" s="466"/>
      <c r="J18" s="468">
        <f t="shared" si="5"/>
        <v>0</v>
      </c>
      <c r="K18" s="466"/>
      <c r="L18" s="466"/>
      <c r="M18" s="466"/>
      <c r="N18" s="466"/>
      <c r="O18" s="530">
        <f t="shared" si="6"/>
        <v>0</v>
      </c>
      <c r="P18" s="87"/>
      <c r="Q18" s="87"/>
      <c r="R18" s="88"/>
      <c r="S18" s="529"/>
      <c r="T18" s="88"/>
      <c r="U18" s="469">
        <f t="shared" si="7"/>
        <v>0</v>
      </c>
      <c r="V18" s="87"/>
      <c r="W18" s="87"/>
      <c r="X18" s="87"/>
      <c r="Y18" s="87"/>
      <c r="Z18" s="87"/>
      <c r="AA18" s="87"/>
      <c r="AB18" s="87"/>
      <c r="AC18" s="88"/>
      <c r="AD18" s="470"/>
    </row>
    <row r="19" spans="1:31" ht="51" x14ac:dyDescent="0.2">
      <c r="A19" s="505" t="s">
        <v>494</v>
      </c>
      <c r="B19" s="525" t="s">
        <v>219</v>
      </c>
      <c r="C19" s="465"/>
      <c r="D19" s="466"/>
      <c r="E19" s="466"/>
      <c r="F19" s="466"/>
      <c r="G19" s="467">
        <f t="shared" si="3"/>
        <v>0</v>
      </c>
      <c r="H19" s="468">
        <f t="shared" si="4"/>
        <v>0</v>
      </c>
      <c r="I19" s="466"/>
      <c r="J19" s="468">
        <f t="shared" si="5"/>
        <v>0</v>
      </c>
      <c r="K19" s="466"/>
      <c r="L19" s="466"/>
      <c r="M19" s="466"/>
      <c r="N19" s="466"/>
      <c r="O19" s="530">
        <f t="shared" si="6"/>
        <v>0</v>
      </c>
      <c r="P19" s="87"/>
      <c r="Q19" s="87"/>
      <c r="R19" s="88"/>
      <c r="S19" s="529"/>
      <c r="T19" s="88"/>
      <c r="U19" s="469">
        <f t="shared" si="7"/>
        <v>0</v>
      </c>
      <c r="V19" s="87"/>
      <c r="W19" s="87"/>
      <c r="X19" s="87"/>
      <c r="Y19" s="87"/>
      <c r="Z19" s="87"/>
      <c r="AA19" s="87"/>
      <c r="AB19" s="87"/>
      <c r="AC19" s="88"/>
      <c r="AD19" s="470"/>
    </row>
    <row r="20" spans="1:31" x14ac:dyDescent="0.2">
      <c r="A20" s="505" t="s">
        <v>390</v>
      </c>
      <c r="B20" s="525" t="s">
        <v>389</v>
      </c>
      <c r="C20" s="465"/>
      <c r="D20" s="466"/>
      <c r="E20" s="466"/>
      <c r="F20" s="466"/>
      <c r="G20" s="467">
        <f t="shared" si="3"/>
        <v>0</v>
      </c>
      <c r="H20" s="468">
        <f t="shared" si="4"/>
        <v>0</v>
      </c>
      <c r="I20" s="466"/>
      <c r="J20" s="468">
        <f t="shared" si="5"/>
        <v>0</v>
      </c>
      <c r="K20" s="466"/>
      <c r="L20" s="466"/>
      <c r="M20" s="466"/>
      <c r="N20" s="466"/>
      <c r="O20" s="530">
        <f t="shared" si="6"/>
        <v>0</v>
      </c>
      <c r="P20" s="87"/>
      <c r="Q20" s="87"/>
      <c r="R20" s="88"/>
      <c r="S20" s="529"/>
      <c r="T20" s="88"/>
      <c r="U20" s="469">
        <f t="shared" si="7"/>
        <v>0</v>
      </c>
      <c r="V20" s="87"/>
      <c r="W20" s="87"/>
      <c r="X20" s="87"/>
      <c r="Y20" s="87"/>
      <c r="Z20" s="87"/>
      <c r="AA20" s="87"/>
      <c r="AB20" s="87"/>
      <c r="AC20" s="88"/>
      <c r="AD20" s="470"/>
    </row>
    <row r="21" spans="1:31" ht="25.5" x14ac:dyDescent="0.2">
      <c r="A21" s="505" t="s">
        <v>391</v>
      </c>
      <c r="B21" s="525" t="s">
        <v>392</v>
      </c>
      <c r="C21" s="465">
        <v>1</v>
      </c>
      <c r="D21" s="466">
        <v>1</v>
      </c>
      <c r="E21" s="466"/>
      <c r="F21" s="466"/>
      <c r="G21" s="467">
        <f t="shared" si="3"/>
        <v>1</v>
      </c>
      <c r="H21" s="468">
        <f t="shared" si="4"/>
        <v>2</v>
      </c>
      <c r="I21" s="466"/>
      <c r="J21" s="468">
        <f t="shared" si="5"/>
        <v>0</v>
      </c>
      <c r="K21" s="466"/>
      <c r="L21" s="466"/>
      <c r="M21" s="466"/>
      <c r="N21" s="466"/>
      <c r="O21" s="530">
        <f t="shared" si="6"/>
        <v>2</v>
      </c>
      <c r="P21" s="87"/>
      <c r="Q21" s="87"/>
      <c r="R21" s="88"/>
      <c r="S21" s="529"/>
      <c r="T21" s="88"/>
      <c r="U21" s="469">
        <f t="shared" si="7"/>
        <v>0</v>
      </c>
      <c r="V21" s="87"/>
      <c r="W21" s="87"/>
      <c r="X21" s="87"/>
      <c r="Y21" s="87"/>
      <c r="Z21" s="87"/>
      <c r="AA21" s="87"/>
      <c r="AB21" s="87"/>
      <c r="AC21" s="88"/>
      <c r="AD21" s="470"/>
    </row>
    <row r="22" spans="1:31" x14ac:dyDescent="0.2">
      <c r="A22" s="505" t="s">
        <v>495</v>
      </c>
      <c r="B22" s="525" t="s">
        <v>393</v>
      </c>
      <c r="C22" s="465"/>
      <c r="D22" s="466"/>
      <c r="E22" s="466"/>
      <c r="F22" s="466"/>
      <c r="G22" s="467">
        <f t="shared" si="3"/>
        <v>0</v>
      </c>
      <c r="H22" s="468">
        <f t="shared" si="4"/>
        <v>0</v>
      </c>
      <c r="I22" s="466"/>
      <c r="J22" s="468">
        <f t="shared" si="5"/>
        <v>0</v>
      </c>
      <c r="K22" s="466"/>
      <c r="L22" s="466"/>
      <c r="M22" s="466"/>
      <c r="N22" s="466"/>
      <c r="O22" s="530">
        <f t="shared" si="6"/>
        <v>0</v>
      </c>
      <c r="P22" s="87"/>
      <c r="Q22" s="87"/>
      <c r="R22" s="88"/>
      <c r="S22" s="529"/>
      <c r="T22" s="88"/>
      <c r="U22" s="469">
        <f t="shared" si="7"/>
        <v>0</v>
      </c>
      <c r="V22" s="87"/>
      <c r="W22" s="87"/>
      <c r="X22" s="87"/>
      <c r="Y22" s="87"/>
      <c r="Z22" s="87"/>
      <c r="AA22" s="87"/>
      <c r="AB22" s="87"/>
      <c r="AC22" s="88"/>
      <c r="AD22" s="470"/>
    </row>
    <row r="23" spans="1:31" x14ac:dyDescent="0.2">
      <c r="A23" s="505" t="s">
        <v>496</v>
      </c>
      <c r="B23" s="525" t="s">
        <v>394</v>
      </c>
      <c r="C23" s="465"/>
      <c r="D23" s="466"/>
      <c r="E23" s="466"/>
      <c r="F23" s="466"/>
      <c r="G23" s="467">
        <f t="shared" si="3"/>
        <v>0</v>
      </c>
      <c r="H23" s="468">
        <f t="shared" si="4"/>
        <v>0</v>
      </c>
      <c r="I23" s="466"/>
      <c r="J23" s="468">
        <f t="shared" si="5"/>
        <v>0</v>
      </c>
      <c r="K23" s="466"/>
      <c r="L23" s="466"/>
      <c r="M23" s="466"/>
      <c r="N23" s="466"/>
      <c r="O23" s="530">
        <f t="shared" si="6"/>
        <v>0</v>
      </c>
      <c r="P23" s="87"/>
      <c r="Q23" s="87"/>
      <c r="R23" s="88"/>
      <c r="S23" s="529"/>
      <c r="T23" s="88"/>
      <c r="U23" s="469">
        <f t="shared" si="7"/>
        <v>0</v>
      </c>
      <c r="V23" s="87"/>
      <c r="W23" s="87"/>
      <c r="X23" s="87"/>
      <c r="Y23" s="87"/>
      <c r="Z23" s="87"/>
      <c r="AA23" s="87"/>
      <c r="AB23" s="87"/>
      <c r="AC23" s="88"/>
      <c r="AD23" s="470"/>
    </row>
    <row r="24" spans="1:31" x14ac:dyDescent="0.2">
      <c r="A24" s="505" t="s">
        <v>497</v>
      </c>
      <c r="B24" s="526" t="s">
        <v>395</v>
      </c>
      <c r="C24" s="465"/>
      <c r="D24" s="466"/>
      <c r="E24" s="466"/>
      <c r="F24" s="466"/>
      <c r="G24" s="467">
        <f t="shared" si="3"/>
        <v>0</v>
      </c>
      <c r="H24" s="468">
        <f t="shared" si="4"/>
        <v>0</v>
      </c>
      <c r="I24" s="466"/>
      <c r="J24" s="468">
        <f t="shared" si="5"/>
        <v>0</v>
      </c>
      <c r="K24" s="466"/>
      <c r="L24" s="466"/>
      <c r="M24" s="466"/>
      <c r="N24" s="466"/>
      <c r="O24" s="530">
        <f t="shared" si="6"/>
        <v>0</v>
      </c>
      <c r="P24" s="87"/>
      <c r="Q24" s="87"/>
      <c r="R24" s="88"/>
      <c r="S24" s="529"/>
      <c r="T24" s="88"/>
      <c r="U24" s="469">
        <f t="shared" si="7"/>
        <v>0</v>
      </c>
      <c r="V24" s="87"/>
      <c r="W24" s="87"/>
      <c r="X24" s="87"/>
      <c r="Y24" s="87"/>
      <c r="Z24" s="87"/>
      <c r="AA24" s="87"/>
      <c r="AB24" s="87"/>
      <c r="AC24" s="88"/>
      <c r="AD24" s="470"/>
    </row>
    <row r="25" spans="1:31" ht="33" x14ac:dyDescent="0.2">
      <c r="A25" s="513" t="s">
        <v>396</v>
      </c>
      <c r="B25" s="527" t="s">
        <v>34</v>
      </c>
      <c r="C25" s="465"/>
      <c r="D25" s="466"/>
      <c r="E25" s="466"/>
      <c r="F25" s="466"/>
      <c r="G25" s="467">
        <f t="shared" si="3"/>
        <v>0</v>
      </c>
      <c r="H25" s="468">
        <f t="shared" si="4"/>
        <v>0</v>
      </c>
      <c r="I25" s="466"/>
      <c r="J25" s="468">
        <f t="shared" si="5"/>
        <v>0</v>
      </c>
      <c r="K25" s="466"/>
      <c r="L25" s="466"/>
      <c r="M25" s="466"/>
      <c r="N25" s="466"/>
      <c r="O25" s="530">
        <f t="shared" si="6"/>
        <v>0</v>
      </c>
      <c r="P25" s="87"/>
      <c r="Q25" s="87"/>
      <c r="R25" s="88"/>
      <c r="S25" s="529"/>
      <c r="T25" s="88"/>
      <c r="U25" s="469">
        <f t="shared" si="7"/>
        <v>0</v>
      </c>
      <c r="V25" s="87"/>
      <c r="W25" s="87"/>
      <c r="X25" s="87"/>
      <c r="Y25" s="87"/>
      <c r="Z25" s="87"/>
      <c r="AA25" s="87"/>
      <c r="AB25" s="87"/>
      <c r="AC25" s="88"/>
      <c r="AD25" s="470"/>
    </row>
    <row r="26" spans="1:31" ht="25.5" x14ac:dyDescent="0.2">
      <c r="A26" s="557" t="s">
        <v>513</v>
      </c>
      <c r="B26" s="525" t="s">
        <v>475</v>
      </c>
      <c r="C26" s="465"/>
      <c r="D26" s="466"/>
      <c r="E26" s="466"/>
      <c r="F26" s="466"/>
      <c r="G26" s="467">
        <f t="shared" si="3"/>
        <v>0</v>
      </c>
      <c r="H26" s="468">
        <f t="shared" si="4"/>
        <v>0</v>
      </c>
      <c r="I26" s="466"/>
      <c r="J26" s="468">
        <f t="shared" si="5"/>
        <v>0</v>
      </c>
      <c r="K26" s="466"/>
      <c r="L26" s="466"/>
      <c r="M26" s="466"/>
      <c r="N26" s="466"/>
      <c r="O26" s="530">
        <f t="shared" si="6"/>
        <v>0</v>
      </c>
      <c r="P26" s="87"/>
      <c r="Q26" s="87"/>
      <c r="R26" s="88"/>
      <c r="S26" s="529"/>
      <c r="T26" s="88"/>
      <c r="U26" s="469">
        <f t="shared" si="7"/>
        <v>0</v>
      </c>
      <c r="V26" s="87"/>
      <c r="W26" s="87"/>
      <c r="X26" s="87"/>
      <c r="Y26" s="87"/>
      <c r="Z26" s="87"/>
      <c r="AA26" s="87"/>
      <c r="AB26" s="87"/>
      <c r="AC26" s="88"/>
      <c r="AD26" s="470"/>
    </row>
    <row r="27" spans="1:31" ht="63.75" x14ac:dyDescent="0.2">
      <c r="A27" s="558" t="s">
        <v>499</v>
      </c>
      <c r="B27" s="525" t="s">
        <v>429</v>
      </c>
      <c r="C27" s="465"/>
      <c r="D27" s="466"/>
      <c r="E27" s="466"/>
      <c r="F27" s="466"/>
      <c r="G27" s="467">
        <f t="shared" si="3"/>
        <v>0</v>
      </c>
      <c r="H27" s="468">
        <f t="shared" si="4"/>
        <v>0</v>
      </c>
      <c r="I27" s="466"/>
      <c r="J27" s="468">
        <f t="shared" si="5"/>
        <v>0</v>
      </c>
      <c r="K27" s="466"/>
      <c r="L27" s="466"/>
      <c r="M27" s="466"/>
      <c r="N27" s="466"/>
      <c r="O27" s="530">
        <f t="shared" si="6"/>
        <v>0</v>
      </c>
      <c r="P27" s="87"/>
      <c r="Q27" s="87"/>
      <c r="R27" s="88"/>
      <c r="S27" s="529"/>
      <c r="T27" s="88"/>
      <c r="U27" s="469">
        <f t="shared" si="7"/>
        <v>0</v>
      </c>
      <c r="V27" s="87"/>
      <c r="W27" s="87"/>
      <c r="X27" s="87"/>
      <c r="Y27" s="87"/>
      <c r="Z27" s="87"/>
      <c r="AA27" s="87"/>
      <c r="AB27" s="87"/>
      <c r="AC27" s="88"/>
      <c r="AD27" s="470"/>
      <c r="AE27" s="2" t="s">
        <v>179</v>
      </c>
    </row>
    <row r="28" spans="1:31" ht="16.5" x14ac:dyDescent="0.2">
      <c r="A28" s="513" t="s">
        <v>397</v>
      </c>
      <c r="B28" s="527" t="s">
        <v>35</v>
      </c>
      <c r="C28" s="465">
        <v>1</v>
      </c>
      <c r="D28" s="466"/>
      <c r="E28" s="466"/>
      <c r="F28" s="466"/>
      <c r="G28" s="467">
        <f t="shared" si="3"/>
        <v>0</v>
      </c>
      <c r="H28" s="468">
        <f t="shared" si="4"/>
        <v>1</v>
      </c>
      <c r="I28" s="466"/>
      <c r="J28" s="468">
        <f t="shared" si="5"/>
        <v>1</v>
      </c>
      <c r="K28" s="466">
        <v>1</v>
      </c>
      <c r="L28" s="466"/>
      <c r="M28" s="466"/>
      <c r="N28" s="466"/>
      <c r="O28" s="530">
        <f t="shared" si="6"/>
        <v>0</v>
      </c>
      <c r="P28" s="87">
        <v>1</v>
      </c>
      <c r="Q28" s="87">
        <v>1</v>
      </c>
      <c r="R28" s="88"/>
      <c r="S28" s="529">
        <v>1</v>
      </c>
      <c r="T28" s="88"/>
      <c r="U28" s="469">
        <f t="shared" si="7"/>
        <v>1</v>
      </c>
      <c r="V28" s="87"/>
      <c r="W28" s="87"/>
      <c r="X28" s="87"/>
      <c r="Y28" s="87">
        <v>1</v>
      </c>
      <c r="Z28" s="87"/>
      <c r="AA28" s="87"/>
      <c r="AB28" s="87"/>
      <c r="AC28" s="88"/>
      <c r="AD28" s="470"/>
    </row>
    <row r="29" spans="1:31" x14ac:dyDescent="0.2">
      <c r="A29" s="498" t="s">
        <v>500</v>
      </c>
      <c r="B29" s="526" t="s">
        <v>430</v>
      </c>
      <c r="C29" s="465"/>
      <c r="D29" s="466"/>
      <c r="E29" s="466"/>
      <c r="F29" s="466"/>
      <c r="G29" s="467">
        <f t="shared" si="3"/>
        <v>0</v>
      </c>
      <c r="H29" s="468">
        <f t="shared" si="4"/>
        <v>0</v>
      </c>
      <c r="I29" s="466"/>
      <c r="J29" s="468">
        <f t="shared" si="5"/>
        <v>0</v>
      </c>
      <c r="K29" s="466"/>
      <c r="L29" s="466"/>
      <c r="M29" s="466"/>
      <c r="N29" s="466"/>
      <c r="O29" s="530">
        <f t="shared" si="6"/>
        <v>0</v>
      </c>
      <c r="P29" s="87"/>
      <c r="Q29" s="87"/>
      <c r="R29" s="88"/>
      <c r="S29" s="529"/>
      <c r="T29" s="88"/>
      <c r="U29" s="469">
        <f t="shared" si="7"/>
        <v>0</v>
      </c>
      <c r="V29" s="87"/>
      <c r="W29" s="87"/>
      <c r="X29" s="87"/>
      <c r="Y29" s="87"/>
      <c r="Z29" s="87"/>
      <c r="AA29" s="87"/>
      <c r="AB29" s="87"/>
      <c r="AC29" s="88"/>
      <c r="AD29" s="470"/>
    </row>
    <row r="30" spans="1:31" x14ac:dyDescent="0.2">
      <c r="A30" s="506" t="s">
        <v>501</v>
      </c>
      <c r="B30" s="526" t="s">
        <v>431</v>
      </c>
      <c r="C30" s="465"/>
      <c r="D30" s="466"/>
      <c r="E30" s="466"/>
      <c r="F30" s="466"/>
      <c r="G30" s="467">
        <f t="shared" si="3"/>
        <v>0</v>
      </c>
      <c r="H30" s="468">
        <f t="shared" si="4"/>
        <v>0</v>
      </c>
      <c r="I30" s="466"/>
      <c r="J30" s="468">
        <f t="shared" si="5"/>
        <v>0</v>
      </c>
      <c r="K30" s="466"/>
      <c r="L30" s="466"/>
      <c r="M30" s="466"/>
      <c r="N30" s="466"/>
      <c r="O30" s="530">
        <f t="shared" si="6"/>
        <v>0</v>
      </c>
      <c r="P30" s="87"/>
      <c r="Q30" s="87"/>
      <c r="R30" s="88"/>
      <c r="S30" s="529"/>
      <c r="T30" s="88"/>
      <c r="U30" s="469">
        <f t="shared" si="7"/>
        <v>0</v>
      </c>
      <c r="V30" s="87"/>
      <c r="W30" s="87"/>
      <c r="X30" s="87"/>
      <c r="Y30" s="87"/>
      <c r="Z30" s="87"/>
      <c r="AA30" s="87"/>
      <c r="AB30" s="87"/>
      <c r="AC30" s="88"/>
      <c r="AD30" s="470"/>
    </row>
    <row r="31" spans="1:31" x14ac:dyDescent="0.2">
      <c r="A31" s="506" t="s">
        <v>502</v>
      </c>
      <c r="B31" s="526" t="s">
        <v>432</v>
      </c>
      <c r="C31" s="465"/>
      <c r="D31" s="466"/>
      <c r="E31" s="466"/>
      <c r="F31" s="466"/>
      <c r="G31" s="467">
        <f t="shared" si="3"/>
        <v>0</v>
      </c>
      <c r="H31" s="468">
        <f t="shared" si="4"/>
        <v>0</v>
      </c>
      <c r="I31" s="466"/>
      <c r="J31" s="468">
        <f t="shared" si="5"/>
        <v>0</v>
      </c>
      <c r="K31" s="466"/>
      <c r="L31" s="466"/>
      <c r="M31" s="466"/>
      <c r="N31" s="466"/>
      <c r="O31" s="530">
        <f t="shared" si="6"/>
        <v>0</v>
      </c>
      <c r="P31" s="87"/>
      <c r="Q31" s="87"/>
      <c r="R31" s="88"/>
      <c r="S31" s="529"/>
      <c r="T31" s="88"/>
      <c r="U31" s="469">
        <f t="shared" si="7"/>
        <v>0</v>
      </c>
      <c r="V31" s="87"/>
      <c r="W31" s="87"/>
      <c r="X31" s="87"/>
      <c r="Y31" s="87"/>
      <c r="Z31" s="87"/>
      <c r="AA31" s="87"/>
      <c r="AB31" s="87"/>
      <c r="AC31" s="88"/>
      <c r="AD31" s="470"/>
    </row>
    <row r="32" spans="1:31" x14ac:dyDescent="0.2">
      <c r="A32" s="506" t="s">
        <v>503</v>
      </c>
      <c r="B32" s="526" t="s">
        <v>36</v>
      </c>
      <c r="C32" s="465"/>
      <c r="D32" s="466"/>
      <c r="E32" s="466"/>
      <c r="F32" s="466"/>
      <c r="G32" s="467">
        <f t="shared" si="3"/>
        <v>0</v>
      </c>
      <c r="H32" s="468">
        <f t="shared" si="4"/>
        <v>0</v>
      </c>
      <c r="I32" s="466"/>
      <c r="J32" s="468">
        <f t="shared" si="5"/>
        <v>0</v>
      </c>
      <c r="K32" s="466"/>
      <c r="L32" s="466"/>
      <c r="M32" s="466"/>
      <c r="N32" s="466"/>
      <c r="O32" s="530">
        <f t="shared" si="6"/>
        <v>0</v>
      </c>
      <c r="P32" s="87"/>
      <c r="Q32" s="87"/>
      <c r="R32" s="88"/>
      <c r="S32" s="529"/>
      <c r="T32" s="88"/>
      <c r="U32" s="469">
        <f t="shared" si="7"/>
        <v>0</v>
      </c>
      <c r="V32" s="87"/>
      <c r="W32" s="87"/>
      <c r="X32" s="87"/>
      <c r="Y32" s="87"/>
      <c r="Z32" s="87"/>
      <c r="AA32" s="87"/>
      <c r="AB32" s="87"/>
      <c r="AC32" s="88"/>
      <c r="AD32" s="470"/>
    </row>
    <row r="33" spans="1:30" ht="76.5" x14ac:dyDescent="0.2">
      <c r="A33" s="506" t="s">
        <v>504</v>
      </c>
      <c r="B33" s="526" t="s">
        <v>476</v>
      </c>
      <c r="C33" s="465"/>
      <c r="D33" s="466"/>
      <c r="E33" s="466"/>
      <c r="F33" s="466"/>
      <c r="G33" s="467">
        <f t="shared" si="3"/>
        <v>0</v>
      </c>
      <c r="H33" s="468">
        <f t="shared" si="4"/>
        <v>0</v>
      </c>
      <c r="I33" s="466"/>
      <c r="J33" s="468">
        <f t="shared" si="5"/>
        <v>0</v>
      </c>
      <c r="K33" s="466"/>
      <c r="L33" s="466"/>
      <c r="M33" s="466"/>
      <c r="N33" s="466"/>
      <c r="O33" s="530">
        <f t="shared" si="6"/>
        <v>0</v>
      </c>
      <c r="P33" s="87"/>
      <c r="Q33" s="87"/>
      <c r="R33" s="88"/>
      <c r="S33" s="529"/>
      <c r="T33" s="88"/>
      <c r="U33" s="469">
        <f t="shared" si="7"/>
        <v>0</v>
      </c>
      <c r="V33" s="87"/>
      <c r="W33" s="87"/>
      <c r="X33" s="87"/>
      <c r="Y33" s="87"/>
      <c r="Z33" s="87"/>
      <c r="AA33" s="87"/>
      <c r="AB33" s="87"/>
      <c r="AC33" s="88"/>
      <c r="AD33" s="470"/>
    </row>
    <row r="34" spans="1:30" x14ac:dyDescent="0.2">
      <c r="A34" s="506" t="s">
        <v>505</v>
      </c>
      <c r="B34" s="526" t="s">
        <v>477</v>
      </c>
      <c r="C34" s="465"/>
      <c r="D34" s="466"/>
      <c r="E34" s="466"/>
      <c r="F34" s="466"/>
      <c r="G34" s="467">
        <f t="shared" si="3"/>
        <v>0</v>
      </c>
      <c r="H34" s="468">
        <f t="shared" si="4"/>
        <v>0</v>
      </c>
      <c r="I34" s="466"/>
      <c r="J34" s="468">
        <f t="shared" si="5"/>
        <v>0</v>
      </c>
      <c r="K34" s="466"/>
      <c r="L34" s="466"/>
      <c r="M34" s="466"/>
      <c r="N34" s="466"/>
      <c r="O34" s="530">
        <f t="shared" si="6"/>
        <v>0</v>
      </c>
      <c r="P34" s="87"/>
      <c r="Q34" s="87"/>
      <c r="R34" s="88"/>
      <c r="S34" s="529"/>
      <c r="T34" s="88"/>
      <c r="U34" s="469">
        <f t="shared" si="7"/>
        <v>0</v>
      </c>
      <c r="V34" s="87"/>
      <c r="W34" s="87"/>
      <c r="X34" s="87"/>
      <c r="Y34" s="87"/>
      <c r="Z34" s="87"/>
      <c r="AA34" s="87"/>
      <c r="AB34" s="87"/>
      <c r="AC34" s="88"/>
      <c r="AD34" s="470"/>
    </row>
    <row r="35" spans="1:30" ht="25.5" x14ac:dyDescent="0.2">
      <c r="A35" s="506" t="s">
        <v>491</v>
      </c>
      <c r="B35" s="526" t="s">
        <v>490</v>
      </c>
      <c r="C35" s="465"/>
      <c r="D35" s="466"/>
      <c r="E35" s="466"/>
      <c r="F35" s="466"/>
      <c r="G35" s="467">
        <f t="shared" si="3"/>
        <v>0</v>
      </c>
      <c r="H35" s="468">
        <f t="shared" si="4"/>
        <v>0</v>
      </c>
      <c r="I35" s="466"/>
      <c r="J35" s="468">
        <f t="shared" si="5"/>
        <v>0</v>
      </c>
      <c r="K35" s="466"/>
      <c r="L35" s="466"/>
      <c r="M35" s="466"/>
      <c r="N35" s="466"/>
      <c r="O35" s="530">
        <f t="shared" si="6"/>
        <v>0</v>
      </c>
      <c r="P35" s="87"/>
      <c r="Q35" s="87"/>
      <c r="R35" s="88"/>
      <c r="S35" s="529"/>
      <c r="T35" s="88"/>
      <c r="U35" s="469">
        <f t="shared" si="7"/>
        <v>0</v>
      </c>
      <c r="V35" s="87"/>
      <c r="W35" s="87"/>
      <c r="X35" s="87"/>
      <c r="Y35" s="87"/>
      <c r="Z35" s="87"/>
      <c r="AA35" s="87"/>
      <c r="AB35" s="87"/>
      <c r="AC35" s="88"/>
      <c r="AD35" s="470"/>
    </row>
    <row r="36" spans="1:30" x14ac:dyDescent="0.2">
      <c r="A36" s="506" t="s">
        <v>506</v>
      </c>
      <c r="B36" s="526" t="s">
        <v>433</v>
      </c>
      <c r="C36" s="465"/>
      <c r="D36" s="466"/>
      <c r="E36" s="466"/>
      <c r="F36" s="466"/>
      <c r="G36" s="467">
        <f t="shared" si="3"/>
        <v>0</v>
      </c>
      <c r="H36" s="468">
        <f t="shared" si="4"/>
        <v>0</v>
      </c>
      <c r="I36" s="466"/>
      <c r="J36" s="468">
        <f t="shared" si="5"/>
        <v>0</v>
      </c>
      <c r="K36" s="466"/>
      <c r="L36" s="466"/>
      <c r="M36" s="466"/>
      <c r="N36" s="466"/>
      <c r="O36" s="530">
        <f t="shared" si="6"/>
        <v>0</v>
      </c>
      <c r="P36" s="87"/>
      <c r="Q36" s="87"/>
      <c r="R36" s="88"/>
      <c r="S36" s="529"/>
      <c r="T36" s="88"/>
      <c r="U36" s="469">
        <f t="shared" si="7"/>
        <v>0</v>
      </c>
      <c r="V36" s="87"/>
      <c r="W36" s="87"/>
      <c r="X36" s="87"/>
      <c r="Y36" s="87"/>
      <c r="Z36" s="87"/>
      <c r="AA36" s="87"/>
      <c r="AB36" s="87"/>
      <c r="AC36" s="88"/>
      <c r="AD36" s="470"/>
    </row>
    <row r="37" spans="1:30" x14ac:dyDescent="0.2">
      <c r="A37" s="506" t="s">
        <v>507</v>
      </c>
      <c r="B37" s="526" t="s">
        <v>434</v>
      </c>
      <c r="C37" s="465">
        <v>1</v>
      </c>
      <c r="D37" s="466"/>
      <c r="E37" s="466"/>
      <c r="F37" s="466"/>
      <c r="G37" s="467">
        <f t="shared" si="3"/>
        <v>0</v>
      </c>
      <c r="H37" s="468">
        <f t="shared" si="4"/>
        <v>1</v>
      </c>
      <c r="I37" s="466"/>
      <c r="J37" s="468">
        <f t="shared" si="5"/>
        <v>1</v>
      </c>
      <c r="K37" s="466">
        <v>1</v>
      </c>
      <c r="L37" s="466"/>
      <c r="M37" s="466"/>
      <c r="N37" s="466"/>
      <c r="O37" s="530">
        <f t="shared" si="6"/>
        <v>0</v>
      </c>
      <c r="P37" s="87">
        <v>1</v>
      </c>
      <c r="Q37" s="87">
        <v>1</v>
      </c>
      <c r="R37" s="88"/>
      <c r="S37" s="529">
        <v>1</v>
      </c>
      <c r="T37" s="88"/>
      <c r="U37" s="469">
        <f t="shared" si="7"/>
        <v>1</v>
      </c>
      <c r="V37" s="87"/>
      <c r="W37" s="87"/>
      <c r="X37" s="87"/>
      <c r="Y37" s="87">
        <v>1</v>
      </c>
      <c r="Z37" s="87"/>
      <c r="AA37" s="87"/>
      <c r="AB37" s="87"/>
      <c r="AC37" s="88"/>
      <c r="AD37" s="470"/>
    </row>
    <row r="38" spans="1:30" ht="25.5" x14ac:dyDescent="0.2">
      <c r="A38" s="506" t="s">
        <v>508</v>
      </c>
      <c r="B38" s="526" t="s">
        <v>478</v>
      </c>
      <c r="C38" s="465"/>
      <c r="D38" s="466"/>
      <c r="E38" s="466"/>
      <c r="F38" s="466"/>
      <c r="G38" s="467">
        <f t="shared" si="3"/>
        <v>0</v>
      </c>
      <c r="H38" s="468">
        <f t="shared" si="4"/>
        <v>0</v>
      </c>
      <c r="I38" s="466"/>
      <c r="J38" s="468">
        <f t="shared" si="5"/>
        <v>0</v>
      </c>
      <c r="K38" s="466"/>
      <c r="L38" s="466"/>
      <c r="M38" s="466"/>
      <c r="N38" s="466"/>
      <c r="O38" s="530">
        <f t="shared" si="6"/>
        <v>0</v>
      </c>
      <c r="P38" s="87"/>
      <c r="Q38" s="87"/>
      <c r="R38" s="88"/>
      <c r="S38" s="529"/>
      <c r="T38" s="88"/>
      <c r="U38" s="469">
        <f t="shared" si="7"/>
        <v>0</v>
      </c>
      <c r="V38" s="87"/>
      <c r="W38" s="87"/>
      <c r="X38" s="87"/>
      <c r="Y38" s="87"/>
      <c r="Z38" s="87"/>
      <c r="AA38" s="87"/>
      <c r="AB38" s="87"/>
      <c r="AC38" s="88"/>
      <c r="AD38" s="470"/>
    </row>
    <row r="39" spans="1:30" ht="25.5" x14ac:dyDescent="0.2">
      <c r="A39" s="506" t="s">
        <v>509</v>
      </c>
      <c r="B39" s="526" t="s">
        <v>479</v>
      </c>
      <c r="C39" s="465"/>
      <c r="D39" s="466"/>
      <c r="E39" s="466"/>
      <c r="F39" s="466"/>
      <c r="G39" s="467">
        <f t="shared" si="3"/>
        <v>0</v>
      </c>
      <c r="H39" s="468">
        <f t="shared" si="4"/>
        <v>0</v>
      </c>
      <c r="I39" s="466"/>
      <c r="J39" s="468">
        <f t="shared" si="5"/>
        <v>0</v>
      </c>
      <c r="K39" s="466"/>
      <c r="L39" s="466"/>
      <c r="M39" s="466"/>
      <c r="N39" s="466"/>
      <c r="O39" s="530">
        <f t="shared" si="6"/>
        <v>0</v>
      </c>
      <c r="P39" s="87"/>
      <c r="Q39" s="87"/>
      <c r="R39" s="88"/>
      <c r="S39" s="529"/>
      <c r="T39" s="88"/>
      <c r="U39" s="469">
        <f t="shared" si="7"/>
        <v>0</v>
      </c>
      <c r="V39" s="87"/>
      <c r="W39" s="87"/>
      <c r="X39" s="87"/>
      <c r="Y39" s="87"/>
      <c r="Z39" s="87"/>
      <c r="AA39" s="87"/>
      <c r="AB39" s="87"/>
      <c r="AC39" s="88"/>
      <c r="AD39" s="470"/>
    </row>
    <row r="40" spans="1:30" ht="25.5" x14ac:dyDescent="0.2">
      <c r="A40" s="506" t="s">
        <v>510</v>
      </c>
      <c r="B40" s="526" t="s">
        <v>480</v>
      </c>
      <c r="C40" s="465"/>
      <c r="D40" s="466"/>
      <c r="E40" s="466"/>
      <c r="F40" s="466"/>
      <c r="G40" s="467">
        <f t="shared" si="3"/>
        <v>0</v>
      </c>
      <c r="H40" s="468">
        <f t="shared" si="4"/>
        <v>0</v>
      </c>
      <c r="I40" s="466"/>
      <c r="J40" s="468">
        <f t="shared" si="5"/>
        <v>0</v>
      </c>
      <c r="K40" s="466"/>
      <c r="L40" s="466"/>
      <c r="M40" s="466"/>
      <c r="N40" s="466"/>
      <c r="O40" s="530">
        <f t="shared" si="6"/>
        <v>0</v>
      </c>
      <c r="P40" s="87"/>
      <c r="Q40" s="87"/>
      <c r="R40" s="88"/>
      <c r="S40" s="529"/>
      <c r="T40" s="88"/>
      <c r="U40" s="469">
        <f t="shared" si="7"/>
        <v>0</v>
      </c>
      <c r="V40" s="87"/>
      <c r="W40" s="87"/>
      <c r="X40" s="87"/>
      <c r="Y40" s="87"/>
      <c r="Z40" s="87"/>
      <c r="AA40" s="87"/>
      <c r="AB40" s="87"/>
      <c r="AC40" s="88"/>
      <c r="AD40" s="470"/>
    </row>
    <row r="41" spans="1:30" ht="25.5" x14ac:dyDescent="0.2">
      <c r="A41" s="506" t="s">
        <v>511</v>
      </c>
      <c r="B41" s="526" t="s">
        <v>481</v>
      </c>
      <c r="C41" s="465"/>
      <c r="D41" s="466"/>
      <c r="E41" s="466"/>
      <c r="F41" s="466"/>
      <c r="G41" s="467">
        <f t="shared" si="3"/>
        <v>0</v>
      </c>
      <c r="H41" s="468">
        <f t="shared" si="4"/>
        <v>0</v>
      </c>
      <c r="I41" s="466"/>
      <c r="J41" s="468">
        <f t="shared" si="5"/>
        <v>0</v>
      </c>
      <c r="K41" s="466"/>
      <c r="L41" s="466"/>
      <c r="M41" s="466"/>
      <c r="N41" s="466"/>
      <c r="O41" s="530">
        <f t="shared" si="6"/>
        <v>0</v>
      </c>
      <c r="P41" s="87"/>
      <c r="Q41" s="87"/>
      <c r="R41" s="88"/>
      <c r="S41" s="529"/>
      <c r="T41" s="88"/>
      <c r="U41" s="469">
        <f t="shared" si="7"/>
        <v>0</v>
      </c>
      <c r="V41" s="87"/>
      <c r="W41" s="87"/>
      <c r="X41" s="87"/>
      <c r="Y41" s="87"/>
      <c r="Z41" s="87"/>
      <c r="AA41" s="87"/>
      <c r="AB41" s="87"/>
      <c r="AC41" s="88"/>
      <c r="AD41" s="470"/>
    </row>
    <row r="42" spans="1:30" ht="33" x14ac:dyDescent="0.2">
      <c r="A42" s="559" t="s">
        <v>482</v>
      </c>
      <c r="B42" s="527" t="s">
        <v>4</v>
      </c>
      <c r="C42" s="465"/>
      <c r="D42" s="466"/>
      <c r="E42" s="466"/>
      <c r="F42" s="466"/>
      <c r="G42" s="467">
        <f t="shared" si="3"/>
        <v>0</v>
      </c>
      <c r="H42" s="468">
        <f t="shared" si="4"/>
        <v>0</v>
      </c>
      <c r="I42" s="466"/>
      <c r="J42" s="468">
        <f t="shared" si="5"/>
        <v>0</v>
      </c>
      <c r="K42" s="466"/>
      <c r="L42" s="466"/>
      <c r="M42" s="466"/>
      <c r="N42" s="466"/>
      <c r="O42" s="530">
        <f t="shared" si="6"/>
        <v>0</v>
      </c>
      <c r="P42" s="87"/>
      <c r="Q42" s="87"/>
      <c r="R42" s="88"/>
      <c r="S42" s="529"/>
      <c r="T42" s="88"/>
      <c r="U42" s="469">
        <f t="shared" si="7"/>
        <v>0</v>
      </c>
      <c r="V42" s="87"/>
      <c r="W42" s="87"/>
      <c r="X42" s="87"/>
      <c r="Y42" s="87"/>
      <c r="Z42" s="87"/>
      <c r="AA42" s="87"/>
      <c r="AB42" s="87"/>
      <c r="AC42" s="88"/>
      <c r="AD42" s="470"/>
    </row>
    <row r="43" spans="1:30" ht="38.25" x14ac:dyDescent="0.2">
      <c r="A43" s="560" t="s">
        <v>512</v>
      </c>
      <c r="B43" s="526" t="s">
        <v>483</v>
      </c>
      <c r="C43" s="465"/>
      <c r="D43" s="466"/>
      <c r="E43" s="466"/>
      <c r="F43" s="466"/>
      <c r="G43" s="467">
        <f t="shared" si="3"/>
        <v>0</v>
      </c>
      <c r="H43" s="468">
        <f t="shared" si="4"/>
        <v>0</v>
      </c>
      <c r="I43" s="466"/>
      <c r="J43" s="468">
        <f t="shared" si="5"/>
        <v>0</v>
      </c>
      <c r="K43" s="466"/>
      <c r="L43" s="466"/>
      <c r="M43" s="466"/>
      <c r="N43" s="466"/>
      <c r="O43" s="530">
        <f t="shared" si="6"/>
        <v>0</v>
      </c>
      <c r="P43" s="87"/>
      <c r="Q43" s="87"/>
      <c r="R43" s="88"/>
      <c r="S43" s="529"/>
      <c r="T43" s="88"/>
      <c r="U43" s="469">
        <f t="shared" si="7"/>
        <v>0</v>
      </c>
      <c r="V43" s="87"/>
      <c r="W43" s="87"/>
      <c r="X43" s="87"/>
      <c r="Y43" s="87"/>
      <c r="Z43" s="87"/>
      <c r="AA43" s="87"/>
      <c r="AB43" s="87"/>
      <c r="AC43" s="88"/>
      <c r="AD43" s="470"/>
    </row>
    <row r="44" spans="1:30" ht="16.5" x14ac:dyDescent="0.2">
      <c r="A44" s="513" t="s">
        <v>398</v>
      </c>
      <c r="B44" s="527" t="s">
        <v>5</v>
      </c>
      <c r="C44" s="465">
        <v>1</v>
      </c>
      <c r="D44" s="466">
        <v>1</v>
      </c>
      <c r="E44" s="466"/>
      <c r="F44" s="466"/>
      <c r="G44" s="467">
        <f t="shared" si="3"/>
        <v>1</v>
      </c>
      <c r="H44" s="468">
        <f t="shared" si="4"/>
        <v>2</v>
      </c>
      <c r="I44" s="466"/>
      <c r="J44" s="468">
        <f t="shared" si="5"/>
        <v>2</v>
      </c>
      <c r="K44" s="466">
        <v>1</v>
      </c>
      <c r="L44" s="466">
        <v>1</v>
      </c>
      <c r="M44" s="466">
        <v>1</v>
      </c>
      <c r="N44" s="466">
        <v>1</v>
      </c>
      <c r="O44" s="530">
        <f t="shared" si="6"/>
        <v>0</v>
      </c>
      <c r="P44" s="87">
        <v>1</v>
      </c>
      <c r="Q44" s="87">
        <v>1</v>
      </c>
      <c r="R44" s="88"/>
      <c r="S44" s="529">
        <v>2</v>
      </c>
      <c r="T44" s="88"/>
      <c r="U44" s="469">
        <f t="shared" si="7"/>
        <v>2</v>
      </c>
      <c r="V44" s="87"/>
      <c r="W44" s="87">
        <v>1</v>
      </c>
      <c r="X44" s="87"/>
      <c r="Y44" s="87">
        <v>1</v>
      </c>
      <c r="Z44" s="87"/>
      <c r="AA44" s="87"/>
      <c r="AB44" s="87"/>
      <c r="AC44" s="88"/>
      <c r="AD44" s="470">
        <v>1</v>
      </c>
    </row>
    <row r="45" spans="1:30" ht="25.5" x14ac:dyDescent="0.2">
      <c r="A45" s="498" t="s">
        <v>514</v>
      </c>
      <c r="B45" s="526" t="s">
        <v>485</v>
      </c>
      <c r="C45" s="465"/>
      <c r="D45" s="466"/>
      <c r="E45" s="466"/>
      <c r="F45" s="466"/>
      <c r="G45" s="467">
        <f t="shared" si="3"/>
        <v>0</v>
      </c>
      <c r="H45" s="468">
        <f t="shared" si="4"/>
        <v>0</v>
      </c>
      <c r="I45" s="466"/>
      <c r="J45" s="468">
        <f t="shared" si="5"/>
        <v>0</v>
      </c>
      <c r="K45" s="466"/>
      <c r="L45" s="466"/>
      <c r="M45" s="466"/>
      <c r="N45" s="466"/>
      <c r="O45" s="530">
        <f t="shared" si="6"/>
        <v>0</v>
      </c>
      <c r="P45" s="87"/>
      <c r="Q45" s="87"/>
      <c r="R45" s="88"/>
      <c r="S45" s="529"/>
      <c r="T45" s="88"/>
      <c r="U45" s="469">
        <f t="shared" si="7"/>
        <v>0</v>
      </c>
      <c r="V45" s="87"/>
      <c r="W45" s="87"/>
      <c r="X45" s="87"/>
      <c r="Y45" s="87"/>
      <c r="Z45" s="87"/>
      <c r="AA45" s="87"/>
      <c r="AB45" s="87"/>
      <c r="AC45" s="88"/>
      <c r="AD45" s="470"/>
    </row>
    <row r="46" spans="1:30" ht="25.5" x14ac:dyDescent="0.2">
      <c r="A46" s="506" t="s">
        <v>484</v>
      </c>
      <c r="B46" s="526" t="s">
        <v>435</v>
      </c>
      <c r="C46" s="465"/>
      <c r="D46" s="466"/>
      <c r="E46" s="466"/>
      <c r="F46" s="466"/>
      <c r="G46" s="467">
        <f t="shared" si="3"/>
        <v>0</v>
      </c>
      <c r="H46" s="468">
        <f t="shared" si="4"/>
        <v>0</v>
      </c>
      <c r="I46" s="466"/>
      <c r="J46" s="468">
        <f t="shared" si="5"/>
        <v>0</v>
      </c>
      <c r="K46" s="466"/>
      <c r="L46" s="466"/>
      <c r="M46" s="466"/>
      <c r="N46" s="466"/>
      <c r="O46" s="530">
        <f t="shared" si="6"/>
        <v>0</v>
      </c>
      <c r="P46" s="87"/>
      <c r="Q46" s="87"/>
      <c r="R46" s="88"/>
      <c r="S46" s="529"/>
      <c r="T46" s="88"/>
      <c r="U46" s="469">
        <f t="shared" si="7"/>
        <v>0</v>
      </c>
      <c r="V46" s="87"/>
      <c r="W46" s="87"/>
      <c r="X46" s="87"/>
      <c r="Y46" s="87"/>
      <c r="Z46" s="87"/>
      <c r="AA46" s="87"/>
      <c r="AB46" s="87"/>
      <c r="AC46" s="88"/>
      <c r="AD46" s="470"/>
    </row>
    <row r="47" spans="1:30" x14ac:dyDescent="0.2">
      <c r="A47" s="506" t="s">
        <v>515</v>
      </c>
      <c r="B47" s="526" t="s">
        <v>436</v>
      </c>
      <c r="C47" s="465">
        <v>1</v>
      </c>
      <c r="D47" s="466">
        <v>1</v>
      </c>
      <c r="E47" s="466"/>
      <c r="F47" s="466"/>
      <c r="G47" s="467">
        <f t="shared" si="3"/>
        <v>1</v>
      </c>
      <c r="H47" s="468">
        <f t="shared" si="4"/>
        <v>2</v>
      </c>
      <c r="I47" s="466"/>
      <c r="J47" s="468">
        <f t="shared" si="5"/>
        <v>2</v>
      </c>
      <c r="K47" s="466">
        <v>1</v>
      </c>
      <c r="L47" s="466">
        <v>1</v>
      </c>
      <c r="M47" s="466">
        <v>1</v>
      </c>
      <c r="N47" s="466">
        <v>1</v>
      </c>
      <c r="O47" s="530">
        <f t="shared" si="6"/>
        <v>0</v>
      </c>
      <c r="P47" s="87">
        <v>1</v>
      </c>
      <c r="Q47" s="87">
        <v>1</v>
      </c>
      <c r="R47" s="88"/>
      <c r="S47" s="529">
        <v>2</v>
      </c>
      <c r="T47" s="88"/>
      <c r="U47" s="469">
        <f t="shared" si="7"/>
        <v>2</v>
      </c>
      <c r="V47" s="87"/>
      <c r="W47" s="87">
        <v>1</v>
      </c>
      <c r="X47" s="87"/>
      <c r="Y47" s="87">
        <v>1</v>
      </c>
      <c r="Z47" s="87"/>
      <c r="AA47" s="87"/>
      <c r="AB47" s="87"/>
      <c r="AC47" s="88"/>
      <c r="AD47" s="470">
        <v>1</v>
      </c>
    </row>
    <row r="48" spans="1:30" x14ac:dyDescent="0.2">
      <c r="A48" s="506" t="s">
        <v>516</v>
      </c>
      <c r="B48" s="526" t="s">
        <v>437</v>
      </c>
      <c r="C48" s="465"/>
      <c r="D48" s="466"/>
      <c r="E48" s="466"/>
      <c r="F48" s="466"/>
      <c r="G48" s="467">
        <f t="shared" si="3"/>
        <v>0</v>
      </c>
      <c r="H48" s="468">
        <f t="shared" si="4"/>
        <v>0</v>
      </c>
      <c r="I48" s="466"/>
      <c r="J48" s="468">
        <f t="shared" si="5"/>
        <v>0</v>
      </c>
      <c r="K48" s="466"/>
      <c r="L48" s="466"/>
      <c r="M48" s="466"/>
      <c r="N48" s="466"/>
      <c r="O48" s="530">
        <f t="shared" si="6"/>
        <v>0</v>
      </c>
      <c r="P48" s="87"/>
      <c r="Q48" s="87"/>
      <c r="R48" s="88"/>
      <c r="S48" s="529"/>
      <c r="T48" s="88"/>
      <c r="U48" s="469">
        <f t="shared" si="7"/>
        <v>0</v>
      </c>
      <c r="V48" s="87"/>
      <c r="W48" s="87"/>
      <c r="X48" s="87"/>
      <c r="Y48" s="87"/>
      <c r="Z48" s="87"/>
      <c r="AA48" s="87"/>
      <c r="AB48" s="87"/>
      <c r="AC48" s="88"/>
      <c r="AD48" s="470"/>
    </row>
    <row r="49" spans="1:30" ht="25.5" x14ac:dyDescent="0.2">
      <c r="A49" s="506" t="s">
        <v>685</v>
      </c>
      <c r="B49" s="526" t="s">
        <v>682</v>
      </c>
      <c r="C49" s="465"/>
      <c r="D49" s="466"/>
      <c r="E49" s="466"/>
      <c r="F49" s="466"/>
      <c r="G49" s="467">
        <f t="shared" si="3"/>
        <v>0</v>
      </c>
      <c r="H49" s="468">
        <f t="shared" si="4"/>
        <v>0</v>
      </c>
      <c r="I49" s="466"/>
      <c r="J49" s="468">
        <f t="shared" si="5"/>
        <v>0</v>
      </c>
      <c r="K49" s="466"/>
      <c r="L49" s="466"/>
      <c r="M49" s="466"/>
      <c r="N49" s="466"/>
      <c r="O49" s="530">
        <f t="shared" si="6"/>
        <v>0</v>
      </c>
      <c r="P49" s="87"/>
      <c r="Q49" s="87"/>
      <c r="R49" s="88"/>
      <c r="S49" s="529"/>
      <c r="T49" s="88"/>
      <c r="U49" s="469">
        <f t="shared" si="7"/>
        <v>0</v>
      </c>
      <c r="V49" s="87"/>
      <c r="W49" s="87"/>
      <c r="X49" s="87"/>
      <c r="Y49" s="87"/>
      <c r="Z49" s="87"/>
      <c r="AA49" s="87"/>
      <c r="AB49" s="87"/>
      <c r="AC49" s="88"/>
      <c r="AD49" s="470"/>
    </row>
    <row r="50" spans="1:30" ht="51" x14ac:dyDescent="0.2">
      <c r="A50" s="506" t="s">
        <v>686</v>
      </c>
      <c r="B50" s="526" t="s">
        <v>683</v>
      </c>
      <c r="C50" s="465"/>
      <c r="D50" s="466"/>
      <c r="E50" s="466"/>
      <c r="F50" s="466"/>
      <c r="G50" s="467">
        <f t="shared" si="3"/>
        <v>0</v>
      </c>
      <c r="H50" s="468">
        <f t="shared" si="4"/>
        <v>0</v>
      </c>
      <c r="I50" s="466"/>
      <c r="J50" s="468">
        <f t="shared" si="5"/>
        <v>0</v>
      </c>
      <c r="K50" s="466"/>
      <c r="L50" s="466"/>
      <c r="M50" s="466"/>
      <c r="N50" s="466"/>
      <c r="O50" s="530">
        <f t="shared" si="6"/>
        <v>0</v>
      </c>
      <c r="P50" s="87"/>
      <c r="Q50" s="87"/>
      <c r="R50" s="88"/>
      <c r="S50" s="529"/>
      <c r="T50" s="88"/>
      <c r="U50" s="469">
        <f t="shared" si="7"/>
        <v>0</v>
      </c>
      <c r="V50" s="87"/>
      <c r="W50" s="87"/>
      <c r="X50" s="87"/>
      <c r="Y50" s="87"/>
      <c r="Z50" s="87"/>
      <c r="AA50" s="87"/>
      <c r="AB50" s="87"/>
      <c r="AC50" s="88"/>
      <c r="AD50" s="470"/>
    </row>
    <row r="51" spans="1:30" ht="25.5" x14ac:dyDescent="0.2">
      <c r="A51" s="506" t="s">
        <v>687</v>
      </c>
      <c r="B51" s="526" t="s">
        <v>684</v>
      </c>
      <c r="C51" s="465"/>
      <c r="D51" s="466"/>
      <c r="E51" s="466"/>
      <c r="F51" s="466"/>
      <c r="G51" s="467">
        <f t="shared" si="3"/>
        <v>0</v>
      </c>
      <c r="H51" s="468">
        <f t="shared" si="4"/>
        <v>0</v>
      </c>
      <c r="I51" s="466"/>
      <c r="J51" s="468">
        <f t="shared" si="5"/>
        <v>0</v>
      </c>
      <c r="K51" s="466"/>
      <c r="L51" s="466"/>
      <c r="M51" s="466"/>
      <c r="N51" s="466"/>
      <c r="O51" s="530">
        <f t="shared" si="6"/>
        <v>0</v>
      </c>
      <c r="P51" s="87"/>
      <c r="Q51" s="87"/>
      <c r="R51" s="88"/>
      <c r="S51" s="529"/>
      <c r="T51" s="88"/>
      <c r="U51" s="469">
        <f t="shared" si="7"/>
        <v>0</v>
      </c>
      <c r="V51" s="87"/>
      <c r="W51" s="87"/>
      <c r="X51" s="87"/>
      <c r="Y51" s="87"/>
      <c r="Z51" s="87"/>
      <c r="AA51" s="87"/>
      <c r="AB51" s="87"/>
      <c r="AC51" s="88"/>
      <c r="AD51" s="470"/>
    </row>
    <row r="52" spans="1:30" ht="25.5" x14ac:dyDescent="0.2">
      <c r="A52" s="506" t="s">
        <v>517</v>
      </c>
      <c r="B52" s="526" t="s">
        <v>438</v>
      </c>
      <c r="C52" s="465"/>
      <c r="D52" s="466"/>
      <c r="E52" s="466"/>
      <c r="F52" s="466"/>
      <c r="G52" s="467">
        <f t="shared" si="3"/>
        <v>0</v>
      </c>
      <c r="H52" s="468">
        <f t="shared" si="4"/>
        <v>0</v>
      </c>
      <c r="I52" s="466"/>
      <c r="J52" s="468">
        <f t="shared" si="5"/>
        <v>0</v>
      </c>
      <c r="K52" s="466"/>
      <c r="L52" s="466"/>
      <c r="M52" s="466"/>
      <c r="N52" s="466"/>
      <c r="O52" s="530">
        <f t="shared" si="6"/>
        <v>0</v>
      </c>
      <c r="P52" s="87"/>
      <c r="Q52" s="87"/>
      <c r="R52" s="88"/>
      <c r="S52" s="529"/>
      <c r="T52" s="88"/>
      <c r="U52" s="469">
        <f t="shared" si="7"/>
        <v>0</v>
      </c>
      <c r="V52" s="87"/>
      <c r="W52" s="87"/>
      <c r="X52" s="87"/>
      <c r="Y52" s="87"/>
      <c r="Z52" s="87"/>
      <c r="AA52" s="87"/>
      <c r="AB52" s="87"/>
      <c r="AC52" s="88"/>
      <c r="AD52" s="470"/>
    </row>
    <row r="53" spans="1:30" ht="25.5" x14ac:dyDescent="0.2">
      <c r="A53" s="506" t="s">
        <v>690</v>
      </c>
      <c r="B53" s="526" t="s">
        <v>688</v>
      </c>
      <c r="C53" s="465"/>
      <c r="D53" s="466"/>
      <c r="E53" s="466"/>
      <c r="F53" s="466"/>
      <c r="G53" s="467">
        <f t="shared" si="3"/>
        <v>0</v>
      </c>
      <c r="H53" s="468">
        <f t="shared" si="4"/>
        <v>0</v>
      </c>
      <c r="I53" s="466"/>
      <c r="J53" s="468">
        <f t="shared" si="5"/>
        <v>0</v>
      </c>
      <c r="K53" s="466"/>
      <c r="L53" s="466"/>
      <c r="M53" s="466"/>
      <c r="N53" s="466"/>
      <c r="O53" s="530">
        <f t="shared" si="6"/>
        <v>0</v>
      </c>
      <c r="P53" s="87"/>
      <c r="Q53" s="87"/>
      <c r="R53" s="88"/>
      <c r="S53" s="529"/>
      <c r="T53" s="88"/>
      <c r="U53" s="469">
        <f t="shared" si="7"/>
        <v>0</v>
      </c>
      <c r="V53" s="87"/>
      <c r="W53" s="87"/>
      <c r="X53" s="87"/>
      <c r="Y53" s="87"/>
      <c r="Z53" s="87"/>
      <c r="AA53" s="87"/>
      <c r="AB53" s="87"/>
      <c r="AC53" s="88"/>
      <c r="AD53" s="470"/>
    </row>
    <row r="54" spans="1:30" ht="38.25" x14ac:dyDescent="0.2">
      <c r="A54" s="506" t="s">
        <v>691</v>
      </c>
      <c r="B54" s="526" t="s">
        <v>689</v>
      </c>
      <c r="C54" s="465"/>
      <c r="D54" s="466"/>
      <c r="E54" s="466"/>
      <c r="F54" s="466"/>
      <c r="G54" s="467">
        <f t="shared" si="3"/>
        <v>0</v>
      </c>
      <c r="H54" s="468">
        <f t="shared" si="4"/>
        <v>0</v>
      </c>
      <c r="I54" s="466"/>
      <c r="J54" s="468">
        <f t="shared" si="5"/>
        <v>0</v>
      </c>
      <c r="K54" s="466"/>
      <c r="L54" s="466"/>
      <c r="M54" s="466"/>
      <c r="N54" s="466"/>
      <c r="O54" s="530">
        <f t="shared" si="6"/>
        <v>0</v>
      </c>
      <c r="P54" s="87"/>
      <c r="Q54" s="87"/>
      <c r="R54" s="88"/>
      <c r="S54" s="529"/>
      <c r="T54" s="88"/>
      <c r="U54" s="469">
        <f t="shared" si="7"/>
        <v>0</v>
      </c>
      <c r="V54" s="87"/>
      <c r="W54" s="87"/>
      <c r="X54" s="87"/>
      <c r="Y54" s="87"/>
      <c r="Z54" s="87"/>
      <c r="AA54" s="87"/>
      <c r="AB54" s="87"/>
      <c r="AC54" s="88"/>
      <c r="AD54" s="470"/>
    </row>
    <row r="55" spans="1:30" ht="25.5" x14ac:dyDescent="0.2">
      <c r="A55" s="507" t="s">
        <v>518</v>
      </c>
      <c r="B55" s="526" t="s">
        <v>439</v>
      </c>
      <c r="C55" s="465"/>
      <c r="D55" s="466"/>
      <c r="E55" s="466"/>
      <c r="F55" s="466"/>
      <c r="G55" s="467">
        <f t="shared" si="3"/>
        <v>0</v>
      </c>
      <c r="H55" s="468">
        <f t="shared" si="4"/>
        <v>0</v>
      </c>
      <c r="I55" s="466"/>
      <c r="J55" s="468">
        <f t="shared" si="5"/>
        <v>0</v>
      </c>
      <c r="K55" s="466"/>
      <c r="L55" s="466"/>
      <c r="M55" s="466"/>
      <c r="N55" s="466"/>
      <c r="O55" s="530">
        <f t="shared" si="6"/>
        <v>0</v>
      </c>
      <c r="P55" s="87"/>
      <c r="Q55" s="87"/>
      <c r="R55" s="88"/>
      <c r="S55" s="529"/>
      <c r="T55" s="88"/>
      <c r="U55" s="469">
        <f t="shared" si="7"/>
        <v>0</v>
      </c>
      <c r="V55" s="87"/>
      <c r="W55" s="87"/>
      <c r="X55" s="87"/>
      <c r="Y55" s="87"/>
      <c r="Z55" s="87"/>
      <c r="AA55" s="87"/>
      <c r="AB55" s="87"/>
      <c r="AC55" s="88"/>
      <c r="AD55" s="470"/>
    </row>
    <row r="56" spans="1:30" ht="25.5" x14ac:dyDescent="0.2">
      <c r="A56" s="507" t="s">
        <v>519</v>
      </c>
      <c r="B56" s="526" t="s">
        <v>486</v>
      </c>
      <c r="C56" s="465"/>
      <c r="D56" s="466"/>
      <c r="E56" s="466"/>
      <c r="F56" s="466"/>
      <c r="G56" s="467">
        <f t="shared" si="3"/>
        <v>0</v>
      </c>
      <c r="H56" s="468">
        <f t="shared" si="4"/>
        <v>0</v>
      </c>
      <c r="I56" s="466"/>
      <c r="J56" s="468">
        <f t="shared" si="5"/>
        <v>0</v>
      </c>
      <c r="K56" s="466"/>
      <c r="L56" s="466"/>
      <c r="M56" s="466"/>
      <c r="N56" s="466"/>
      <c r="O56" s="530">
        <f t="shared" si="6"/>
        <v>0</v>
      </c>
      <c r="P56" s="87"/>
      <c r="Q56" s="87"/>
      <c r="R56" s="88"/>
      <c r="S56" s="529"/>
      <c r="T56" s="88"/>
      <c r="U56" s="469">
        <f t="shared" si="7"/>
        <v>0</v>
      </c>
      <c r="V56" s="87"/>
      <c r="W56" s="87"/>
      <c r="X56" s="87"/>
      <c r="Y56" s="87"/>
      <c r="Z56" s="87"/>
      <c r="AA56" s="87"/>
      <c r="AB56" s="87"/>
      <c r="AC56" s="88"/>
      <c r="AD56" s="470"/>
    </row>
    <row r="57" spans="1:30" ht="25.5" x14ac:dyDescent="0.2">
      <c r="A57" s="620" t="s">
        <v>695</v>
      </c>
      <c r="B57" s="526" t="s">
        <v>692</v>
      </c>
      <c r="C57" s="465"/>
      <c r="D57" s="466"/>
      <c r="E57" s="466"/>
      <c r="F57" s="466"/>
      <c r="G57" s="467">
        <f t="shared" si="3"/>
        <v>0</v>
      </c>
      <c r="H57" s="468">
        <f t="shared" si="4"/>
        <v>0</v>
      </c>
      <c r="I57" s="466"/>
      <c r="J57" s="468">
        <f t="shared" si="5"/>
        <v>0</v>
      </c>
      <c r="K57" s="466"/>
      <c r="L57" s="466"/>
      <c r="M57" s="466"/>
      <c r="N57" s="466"/>
      <c r="O57" s="530">
        <f t="shared" si="6"/>
        <v>0</v>
      </c>
      <c r="P57" s="87"/>
      <c r="Q57" s="87"/>
      <c r="R57" s="88"/>
      <c r="S57" s="529"/>
      <c r="T57" s="88"/>
      <c r="U57" s="469">
        <f t="shared" si="7"/>
        <v>0</v>
      </c>
      <c r="V57" s="87"/>
      <c r="W57" s="87"/>
      <c r="X57" s="87"/>
      <c r="Y57" s="87"/>
      <c r="Z57" s="87"/>
      <c r="AA57" s="87"/>
      <c r="AB57" s="87"/>
      <c r="AC57" s="88"/>
      <c r="AD57" s="470"/>
    </row>
    <row r="58" spans="1:30" ht="63.75" x14ac:dyDescent="0.2">
      <c r="A58" s="620" t="s">
        <v>696</v>
      </c>
      <c r="B58" s="526" t="s">
        <v>693</v>
      </c>
      <c r="C58" s="465"/>
      <c r="D58" s="466"/>
      <c r="E58" s="466"/>
      <c r="F58" s="466"/>
      <c r="G58" s="467">
        <f t="shared" si="3"/>
        <v>0</v>
      </c>
      <c r="H58" s="468">
        <f t="shared" si="4"/>
        <v>0</v>
      </c>
      <c r="I58" s="466"/>
      <c r="J58" s="468">
        <f t="shared" si="5"/>
        <v>0</v>
      </c>
      <c r="K58" s="466"/>
      <c r="L58" s="466"/>
      <c r="M58" s="466"/>
      <c r="N58" s="466"/>
      <c r="O58" s="530">
        <f t="shared" si="6"/>
        <v>0</v>
      </c>
      <c r="P58" s="87"/>
      <c r="Q58" s="87"/>
      <c r="R58" s="88"/>
      <c r="S58" s="529"/>
      <c r="T58" s="88"/>
      <c r="U58" s="469">
        <f t="shared" si="7"/>
        <v>0</v>
      </c>
      <c r="V58" s="87"/>
      <c r="W58" s="87"/>
      <c r="X58" s="87"/>
      <c r="Y58" s="87"/>
      <c r="Z58" s="87"/>
      <c r="AA58" s="87"/>
      <c r="AB58" s="87"/>
      <c r="AC58" s="88"/>
      <c r="AD58" s="470"/>
    </row>
    <row r="59" spans="1:30" ht="38.25" x14ac:dyDescent="0.2">
      <c r="A59" s="620" t="s">
        <v>697</v>
      </c>
      <c r="B59" s="526" t="s">
        <v>694</v>
      </c>
      <c r="C59" s="465"/>
      <c r="D59" s="466"/>
      <c r="E59" s="466"/>
      <c r="F59" s="466"/>
      <c r="G59" s="467">
        <f t="shared" si="3"/>
        <v>0</v>
      </c>
      <c r="H59" s="468">
        <f t="shared" si="4"/>
        <v>0</v>
      </c>
      <c r="I59" s="466"/>
      <c r="J59" s="468">
        <f t="shared" si="5"/>
        <v>0</v>
      </c>
      <c r="K59" s="466"/>
      <c r="L59" s="466"/>
      <c r="M59" s="466"/>
      <c r="N59" s="466"/>
      <c r="O59" s="530">
        <f t="shared" si="6"/>
        <v>0</v>
      </c>
      <c r="P59" s="87"/>
      <c r="Q59" s="87"/>
      <c r="R59" s="88"/>
      <c r="S59" s="529"/>
      <c r="T59" s="88"/>
      <c r="U59" s="469">
        <f t="shared" si="7"/>
        <v>0</v>
      </c>
      <c r="V59" s="87"/>
      <c r="W59" s="87"/>
      <c r="X59" s="87"/>
      <c r="Y59" s="87"/>
      <c r="Z59" s="87"/>
      <c r="AA59" s="87"/>
      <c r="AB59" s="87"/>
      <c r="AC59" s="88"/>
      <c r="AD59" s="470"/>
    </row>
    <row r="60" spans="1:30" ht="25.5" x14ac:dyDescent="0.2">
      <c r="A60" s="507" t="s">
        <v>520</v>
      </c>
      <c r="B60" s="526" t="s">
        <v>440</v>
      </c>
      <c r="C60" s="465"/>
      <c r="D60" s="466"/>
      <c r="E60" s="466"/>
      <c r="F60" s="466"/>
      <c r="G60" s="467">
        <f t="shared" si="3"/>
        <v>0</v>
      </c>
      <c r="H60" s="468">
        <f t="shared" si="4"/>
        <v>0</v>
      </c>
      <c r="I60" s="466"/>
      <c r="J60" s="468">
        <f t="shared" si="5"/>
        <v>0</v>
      </c>
      <c r="K60" s="466"/>
      <c r="L60" s="466"/>
      <c r="M60" s="466"/>
      <c r="N60" s="466"/>
      <c r="O60" s="530">
        <f t="shared" si="6"/>
        <v>0</v>
      </c>
      <c r="P60" s="87"/>
      <c r="Q60" s="87"/>
      <c r="R60" s="88"/>
      <c r="S60" s="529"/>
      <c r="T60" s="88"/>
      <c r="U60" s="469">
        <f t="shared" si="7"/>
        <v>0</v>
      </c>
      <c r="V60" s="87"/>
      <c r="W60" s="87"/>
      <c r="X60" s="87"/>
      <c r="Y60" s="87"/>
      <c r="Z60" s="87"/>
      <c r="AA60" s="87"/>
      <c r="AB60" s="87"/>
      <c r="AC60" s="88"/>
      <c r="AD60" s="470"/>
    </row>
    <row r="61" spans="1:30" ht="25.5" x14ac:dyDescent="0.2">
      <c r="A61" s="620" t="s">
        <v>699</v>
      </c>
      <c r="B61" s="526" t="s">
        <v>698</v>
      </c>
      <c r="C61" s="465"/>
      <c r="D61" s="466"/>
      <c r="E61" s="466"/>
      <c r="F61" s="466"/>
      <c r="G61" s="467">
        <f t="shared" si="3"/>
        <v>0</v>
      </c>
      <c r="H61" s="468">
        <f t="shared" si="4"/>
        <v>0</v>
      </c>
      <c r="I61" s="466"/>
      <c r="J61" s="468">
        <f t="shared" si="5"/>
        <v>0</v>
      </c>
      <c r="K61" s="466"/>
      <c r="L61" s="466"/>
      <c r="M61" s="466"/>
      <c r="N61" s="466"/>
      <c r="O61" s="530">
        <f t="shared" si="6"/>
        <v>0</v>
      </c>
      <c r="P61" s="87"/>
      <c r="Q61" s="87"/>
      <c r="R61" s="88"/>
      <c r="S61" s="529"/>
      <c r="T61" s="88"/>
      <c r="U61" s="469">
        <f t="shared" si="7"/>
        <v>0</v>
      </c>
      <c r="V61" s="87"/>
      <c r="W61" s="87"/>
      <c r="X61" s="87"/>
      <c r="Y61" s="87"/>
      <c r="Z61" s="87"/>
      <c r="AA61" s="87"/>
      <c r="AB61" s="87"/>
      <c r="AC61" s="88"/>
      <c r="AD61" s="470"/>
    </row>
    <row r="62" spans="1:30" ht="25.5" x14ac:dyDescent="0.2">
      <c r="A62" s="507" t="s">
        <v>521</v>
      </c>
      <c r="B62" s="526" t="s">
        <v>487</v>
      </c>
      <c r="C62" s="465"/>
      <c r="D62" s="466"/>
      <c r="E62" s="466"/>
      <c r="F62" s="466"/>
      <c r="G62" s="467">
        <f t="shared" si="3"/>
        <v>0</v>
      </c>
      <c r="H62" s="468">
        <f t="shared" si="4"/>
        <v>0</v>
      </c>
      <c r="I62" s="466"/>
      <c r="J62" s="468">
        <f t="shared" si="5"/>
        <v>0</v>
      </c>
      <c r="K62" s="466"/>
      <c r="L62" s="466"/>
      <c r="M62" s="466"/>
      <c r="N62" s="466"/>
      <c r="O62" s="530">
        <f t="shared" si="6"/>
        <v>0</v>
      </c>
      <c r="P62" s="87"/>
      <c r="Q62" s="87"/>
      <c r="R62" s="88"/>
      <c r="S62" s="529"/>
      <c r="T62" s="88"/>
      <c r="U62" s="469">
        <f t="shared" si="7"/>
        <v>0</v>
      </c>
      <c r="V62" s="87"/>
      <c r="W62" s="87"/>
      <c r="X62" s="87"/>
      <c r="Y62" s="87"/>
      <c r="Z62" s="87"/>
      <c r="AA62" s="87"/>
      <c r="AB62" s="87"/>
      <c r="AC62" s="88"/>
      <c r="AD62" s="470"/>
    </row>
    <row r="63" spans="1:30" x14ac:dyDescent="0.2">
      <c r="A63" s="507" t="s">
        <v>522</v>
      </c>
      <c r="B63" s="526" t="s">
        <v>441</v>
      </c>
      <c r="C63" s="465"/>
      <c r="D63" s="466"/>
      <c r="E63" s="466"/>
      <c r="F63" s="466"/>
      <c r="G63" s="467">
        <f t="shared" si="3"/>
        <v>0</v>
      </c>
      <c r="H63" s="468">
        <f t="shared" si="4"/>
        <v>0</v>
      </c>
      <c r="I63" s="466"/>
      <c r="J63" s="468">
        <f t="shared" si="5"/>
        <v>0</v>
      </c>
      <c r="K63" s="466"/>
      <c r="L63" s="466"/>
      <c r="M63" s="466"/>
      <c r="N63" s="466"/>
      <c r="O63" s="530">
        <f t="shared" si="6"/>
        <v>0</v>
      </c>
      <c r="P63" s="87"/>
      <c r="Q63" s="87"/>
      <c r="R63" s="88"/>
      <c r="S63" s="529"/>
      <c r="T63" s="88"/>
      <c r="U63" s="469">
        <f t="shared" si="7"/>
        <v>0</v>
      </c>
      <c r="V63" s="87"/>
      <c r="W63" s="87"/>
      <c r="X63" s="87"/>
      <c r="Y63" s="87"/>
      <c r="Z63" s="87"/>
      <c r="AA63" s="87"/>
      <c r="AB63" s="87"/>
      <c r="AC63" s="88"/>
      <c r="AD63" s="470"/>
    </row>
    <row r="64" spans="1:30" x14ac:dyDescent="0.2">
      <c r="A64" s="508" t="s">
        <v>523</v>
      </c>
      <c r="B64" s="526" t="s">
        <v>442</v>
      </c>
      <c r="C64" s="465"/>
      <c r="D64" s="466"/>
      <c r="E64" s="466"/>
      <c r="F64" s="466"/>
      <c r="G64" s="467">
        <f t="shared" si="3"/>
        <v>0</v>
      </c>
      <c r="H64" s="468">
        <f t="shared" si="4"/>
        <v>0</v>
      </c>
      <c r="I64" s="466"/>
      <c r="J64" s="468">
        <f t="shared" si="5"/>
        <v>0</v>
      </c>
      <c r="K64" s="466"/>
      <c r="L64" s="466"/>
      <c r="M64" s="466"/>
      <c r="N64" s="466"/>
      <c r="O64" s="530">
        <f t="shared" si="6"/>
        <v>0</v>
      </c>
      <c r="P64" s="87"/>
      <c r="Q64" s="87"/>
      <c r="R64" s="88"/>
      <c r="S64" s="529"/>
      <c r="T64" s="88"/>
      <c r="U64" s="469">
        <f t="shared" si="7"/>
        <v>0</v>
      </c>
      <c r="V64" s="87"/>
      <c r="W64" s="87"/>
      <c r="X64" s="87"/>
      <c r="Y64" s="87"/>
      <c r="Z64" s="87"/>
      <c r="AA64" s="87"/>
      <c r="AB64" s="87"/>
      <c r="AC64" s="88"/>
      <c r="AD64" s="470"/>
    </row>
    <row r="65" spans="1:31" x14ac:dyDescent="0.2">
      <c r="A65" s="508" t="s">
        <v>524</v>
      </c>
      <c r="B65" s="526" t="s">
        <v>443</v>
      </c>
      <c r="C65" s="465"/>
      <c r="D65" s="466"/>
      <c r="E65" s="466"/>
      <c r="F65" s="466"/>
      <c r="G65" s="467">
        <f t="shared" si="3"/>
        <v>0</v>
      </c>
      <c r="H65" s="468">
        <f t="shared" si="4"/>
        <v>0</v>
      </c>
      <c r="I65" s="466"/>
      <c r="J65" s="468">
        <f t="shared" si="5"/>
        <v>0</v>
      </c>
      <c r="K65" s="466"/>
      <c r="L65" s="466"/>
      <c r="M65" s="466"/>
      <c r="N65" s="466"/>
      <c r="O65" s="530">
        <f t="shared" si="6"/>
        <v>0</v>
      </c>
      <c r="P65" s="87"/>
      <c r="Q65" s="87"/>
      <c r="R65" s="88"/>
      <c r="S65" s="529"/>
      <c r="T65" s="88"/>
      <c r="U65" s="469">
        <f t="shared" si="7"/>
        <v>0</v>
      </c>
      <c r="V65" s="87"/>
      <c r="W65" s="87"/>
      <c r="X65" s="87"/>
      <c r="Y65" s="87"/>
      <c r="Z65" s="87"/>
      <c r="AA65" s="87"/>
      <c r="AB65" s="87"/>
      <c r="AC65" s="88"/>
      <c r="AD65" s="470"/>
    </row>
    <row r="66" spans="1:31" ht="16.5" x14ac:dyDescent="0.2">
      <c r="A66" s="514" t="s">
        <v>399</v>
      </c>
      <c r="B66" s="527" t="s">
        <v>6</v>
      </c>
      <c r="C66" s="465">
        <v>1</v>
      </c>
      <c r="D66" s="466">
        <v>6</v>
      </c>
      <c r="E66" s="466"/>
      <c r="F66" s="466"/>
      <c r="G66" s="467">
        <f t="shared" si="3"/>
        <v>6</v>
      </c>
      <c r="H66" s="468">
        <f t="shared" si="4"/>
        <v>7</v>
      </c>
      <c r="I66" s="466"/>
      <c r="J66" s="468">
        <f t="shared" si="5"/>
        <v>7</v>
      </c>
      <c r="K66" s="466">
        <v>3</v>
      </c>
      <c r="L66" s="466">
        <v>4</v>
      </c>
      <c r="M66" s="466">
        <v>4</v>
      </c>
      <c r="N66" s="466">
        <v>7</v>
      </c>
      <c r="O66" s="530">
        <f t="shared" si="6"/>
        <v>0</v>
      </c>
      <c r="P66" s="87">
        <v>1</v>
      </c>
      <c r="Q66" s="87">
        <v>6</v>
      </c>
      <c r="R66" s="88"/>
      <c r="S66" s="529">
        <v>7</v>
      </c>
      <c r="T66" s="88"/>
      <c r="U66" s="469">
        <f t="shared" si="7"/>
        <v>7</v>
      </c>
      <c r="V66" s="87"/>
      <c r="W66" s="87">
        <v>7</v>
      </c>
      <c r="X66" s="87">
        <v>6</v>
      </c>
      <c r="Y66" s="87"/>
      <c r="Z66" s="87"/>
      <c r="AA66" s="87"/>
      <c r="AB66" s="87"/>
      <c r="AC66" s="88"/>
      <c r="AD66" s="470">
        <v>4</v>
      </c>
    </row>
    <row r="67" spans="1:31" x14ac:dyDescent="0.2">
      <c r="A67" s="501" t="s">
        <v>525</v>
      </c>
      <c r="B67" s="526" t="s">
        <v>444</v>
      </c>
      <c r="C67" s="465"/>
      <c r="D67" s="466"/>
      <c r="E67" s="466"/>
      <c r="F67" s="466"/>
      <c r="G67" s="467">
        <f t="shared" si="3"/>
        <v>0</v>
      </c>
      <c r="H67" s="468">
        <f t="shared" si="4"/>
        <v>0</v>
      </c>
      <c r="I67" s="466"/>
      <c r="J67" s="468">
        <f t="shared" si="5"/>
        <v>0</v>
      </c>
      <c r="K67" s="466"/>
      <c r="L67" s="466"/>
      <c r="M67" s="466"/>
      <c r="N67" s="466"/>
      <c r="O67" s="530">
        <f t="shared" si="6"/>
        <v>0</v>
      </c>
      <c r="P67" s="87"/>
      <c r="Q67" s="87"/>
      <c r="R67" s="88"/>
      <c r="S67" s="529"/>
      <c r="T67" s="88"/>
      <c r="U67" s="469">
        <f t="shared" si="7"/>
        <v>0</v>
      </c>
      <c r="V67" s="87"/>
      <c r="W67" s="87"/>
      <c r="X67" s="87"/>
      <c r="Y67" s="87"/>
      <c r="Z67" s="87"/>
      <c r="AA67" s="87"/>
      <c r="AB67" s="87"/>
      <c r="AC67" s="88"/>
      <c r="AD67" s="470"/>
    </row>
    <row r="68" spans="1:31" x14ac:dyDescent="0.2">
      <c r="A68" s="509" t="s">
        <v>526</v>
      </c>
      <c r="B68" s="526" t="s">
        <v>445</v>
      </c>
      <c r="C68" s="465"/>
      <c r="D68" s="466"/>
      <c r="E68" s="466"/>
      <c r="F68" s="466"/>
      <c r="G68" s="467">
        <f t="shared" si="3"/>
        <v>0</v>
      </c>
      <c r="H68" s="468">
        <f t="shared" si="4"/>
        <v>0</v>
      </c>
      <c r="I68" s="466"/>
      <c r="J68" s="468">
        <f t="shared" si="5"/>
        <v>0</v>
      </c>
      <c r="K68" s="466"/>
      <c r="L68" s="466"/>
      <c r="M68" s="466"/>
      <c r="N68" s="466"/>
      <c r="O68" s="530">
        <f t="shared" si="6"/>
        <v>0</v>
      </c>
      <c r="P68" s="87"/>
      <c r="Q68" s="87"/>
      <c r="R68" s="88"/>
      <c r="S68" s="529"/>
      <c r="T68" s="88"/>
      <c r="U68" s="469">
        <f t="shared" si="7"/>
        <v>0</v>
      </c>
      <c r="V68" s="87"/>
      <c r="W68" s="87"/>
      <c r="X68" s="87"/>
      <c r="Y68" s="87"/>
      <c r="Z68" s="87"/>
      <c r="AA68" s="87"/>
      <c r="AB68" s="87"/>
      <c r="AC68" s="88"/>
      <c r="AD68" s="470"/>
    </row>
    <row r="69" spans="1:31" ht="25.5" x14ac:dyDescent="0.2">
      <c r="A69" s="508" t="s">
        <v>527</v>
      </c>
      <c r="B69" s="526" t="s">
        <v>446</v>
      </c>
      <c r="C69" s="465"/>
      <c r="D69" s="466"/>
      <c r="E69" s="466"/>
      <c r="F69" s="466"/>
      <c r="G69" s="467">
        <f t="shared" si="3"/>
        <v>0</v>
      </c>
      <c r="H69" s="468">
        <f t="shared" si="4"/>
        <v>0</v>
      </c>
      <c r="I69" s="466"/>
      <c r="J69" s="468">
        <f t="shared" si="5"/>
        <v>0</v>
      </c>
      <c r="K69" s="466"/>
      <c r="L69" s="466"/>
      <c r="M69" s="466"/>
      <c r="N69" s="466"/>
      <c r="O69" s="530">
        <f t="shared" si="6"/>
        <v>0</v>
      </c>
      <c r="P69" s="87"/>
      <c r="Q69" s="87"/>
      <c r="R69" s="88"/>
      <c r="S69" s="529"/>
      <c r="T69" s="88"/>
      <c r="U69" s="469">
        <f t="shared" si="7"/>
        <v>0</v>
      </c>
      <c r="V69" s="87"/>
      <c r="W69" s="87"/>
      <c r="X69" s="87"/>
      <c r="Y69" s="87"/>
      <c r="Z69" s="87"/>
      <c r="AA69" s="87"/>
      <c r="AB69" s="87"/>
      <c r="AC69" s="88"/>
      <c r="AD69" s="470"/>
    </row>
    <row r="70" spans="1:31" ht="25.5" x14ac:dyDescent="0.2">
      <c r="A70" s="508" t="s">
        <v>528</v>
      </c>
      <c r="B70" s="526" t="s">
        <v>447</v>
      </c>
      <c r="C70" s="465"/>
      <c r="D70" s="466"/>
      <c r="E70" s="466"/>
      <c r="F70" s="466"/>
      <c r="G70" s="467">
        <f t="shared" si="3"/>
        <v>0</v>
      </c>
      <c r="H70" s="468">
        <f t="shared" si="4"/>
        <v>0</v>
      </c>
      <c r="I70" s="466"/>
      <c r="J70" s="468">
        <f t="shared" si="5"/>
        <v>0</v>
      </c>
      <c r="K70" s="466"/>
      <c r="L70" s="466"/>
      <c r="M70" s="466"/>
      <c r="N70" s="466"/>
      <c r="O70" s="530">
        <f t="shared" si="6"/>
        <v>0</v>
      </c>
      <c r="P70" s="87"/>
      <c r="Q70" s="87"/>
      <c r="R70" s="88"/>
      <c r="S70" s="529"/>
      <c r="T70" s="88"/>
      <c r="U70" s="469">
        <f t="shared" si="7"/>
        <v>0</v>
      </c>
      <c r="V70" s="87"/>
      <c r="W70" s="87"/>
      <c r="X70" s="87"/>
      <c r="Y70" s="87"/>
      <c r="Z70" s="87"/>
      <c r="AA70" s="87"/>
      <c r="AB70" s="87"/>
      <c r="AC70" s="88"/>
      <c r="AD70" s="470"/>
      <c r="AE70" s="2" t="s">
        <v>179</v>
      </c>
    </row>
    <row r="71" spans="1:31" ht="25.5" x14ac:dyDescent="0.2">
      <c r="A71" s="508" t="s">
        <v>529</v>
      </c>
      <c r="B71" s="526" t="s">
        <v>488</v>
      </c>
      <c r="C71" s="465"/>
      <c r="D71" s="466"/>
      <c r="E71" s="466"/>
      <c r="F71" s="466"/>
      <c r="G71" s="467">
        <f t="shared" si="3"/>
        <v>0</v>
      </c>
      <c r="H71" s="468">
        <f t="shared" si="4"/>
        <v>0</v>
      </c>
      <c r="I71" s="466"/>
      <c r="J71" s="468">
        <f t="shared" si="5"/>
        <v>0</v>
      </c>
      <c r="K71" s="466"/>
      <c r="L71" s="466"/>
      <c r="M71" s="466"/>
      <c r="N71" s="466"/>
      <c r="O71" s="530">
        <f t="shared" si="6"/>
        <v>0</v>
      </c>
      <c r="P71" s="87"/>
      <c r="Q71" s="87"/>
      <c r="R71" s="88"/>
      <c r="S71" s="529"/>
      <c r="T71" s="88"/>
      <c r="U71" s="469">
        <f t="shared" si="7"/>
        <v>0</v>
      </c>
      <c r="V71" s="87"/>
      <c r="W71" s="87"/>
      <c r="X71" s="87"/>
      <c r="Y71" s="87"/>
      <c r="Z71" s="87"/>
      <c r="AA71" s="87"/>
      <c r="AB71" s="87"/>
      <c r="AC71" s="88"/>
      <c r="AD71" s="470"/>
    </row>
    <row r="72" spans="1:31" x14ac:dyDescent="0.2">
      <c r="A72" s="508" t="s">
        <v>530</v>
      </c>
      <c r="B72" s="526" t="s">
        <v>448</v>
      </c>
      <c r="C72" s="465"/>
      <c r="D72" s="466"/>
      <c r="E72" s="466"/>
      <c r="F72" s="466"/>
      <c r="G72" s="467">
        <f t="shared" si="3"/>
        <v>0</v>
      </c>
      <c r="H72" s="468">
        <f t="shared" si="4"/>
        <v>0</v>
      </c>
      <c r="I72" s="466"/>
      <c r="J72" s="468">
        <f t="shared" si="5"/>
        <v>0</v>
      </c>
      <c r="K72" s="466"/>
      <c r="L72" s="466"/>
      <c r="M72" s="466"/>
      <c r="N72" s="466"/>
      <c r="O72" s="530">
        <f t="shared" si="6"/>
        <v>0</v>
      </c>
      <c r="P72" s="87"/>
      <c r="Q72" s="87"/>
      <c r="R72" s="88"/>
      <c r="S72" s="529"/>
      <c r="T72" s="88"/>
      <c r="U72" s="469">
        <f t="shared" si="7"/>
        <v>0</v>
      </c>
      <c r="V72" s="87"/>
      <c r="W72" s="87"/>
      <c r="X72" s="87"/>
      <c r="Y72" s="87"/>
      <c r="Z72" s="87"/>
      <c r="AA72" s="87"/>
      <c r="AB72" s="87"/>
      <c r="AC72" s="88"/>
      <c r="AD72" s="470"/>
    </row>
    <row r="73" spans="1:31" ht="25.5" x14ac:dyDescent="0.2">
      <c r="A73" s="508" t="s">
        <v>531</v>
      </c>
      <c r="B73" s="526" t="s">
        <v>449</v>
      </c>
      <c r="C73" s="465"/>
      <c r="D73" s="466"/>
      <c r="E73" s="466"/>
      <c r="F73" s="466"/>
      <c r="G73" s="467">
        <f t="shared" si="3"/>
        <v>0</v>
      </c>
      <c r="H73" s="468">
        <f t="shared" si="4"/>
        <v>0</v>
      </c>
      <c r="I73" s="466"/>
      <c r="J73" s="468">
        <f t="shared" si="5"/>
        <v>0</v>
      </c>
      <c r="K73" s="466"/>
      <c r="L73" s="466"/>
      <c r="M73" s="466"/>
      <c r="N73" s="466"/>
      <c r="O73" s="530">
        <f t="shared" si="6"/>
        <v>0</v>
      </c>
      <c r="P73" s="87"/>
      <c r="Q73" s="87"/>
      <c r="R73" s="88"/>
      <c r="S73" s="529"/>
      <c r="T73" s="88"/>
      <c r="U73" s="469">
        <f t="shared" si="7"/>
        <v>0</v>
      </c>
      <c r="V73" s="87"/>
      <c r="W73" s="87"/>
      <c r="X73" s="87"/>
      <c r="Y73" s="87"/>
      <c r="Z73" s="87"/>
      <c r="AA73" s="87"/>
      <c r="AB73" s="87"/>
      <c r="AC73" s="88"/>
      <c r="AD73" s="470"/>
    </row>
    <row r="74" spans="1:31" ht="33" x14ac:dyDescent="0.2">
      <c r="A74" s="514" t="s">
        <v>400</v>
      </c>
      <c r="B74" s="527" t="s">
        <v>401</v>
      </c>
      <c r="C74" s="465"/>
      <c r="D74" s="466">
        <v>2</v>
      </c>
      <c r="E74" s="466"/>
      <c r="F74" s="466"/>
      <c r="G74" s="467">
        <f t="shared" si="3"/>
        <v>2</v>
      </c>
      <c r="H74" s="468">
        <f t="shared" si="4"/>
        <v>2</v>
      </c>
      <c r="I74" s="466"/>
      <c r="J74" s="468">
        <f t="shared" si="5"/>
        <v>1</v>
      </c>
      <c r="K74" s="466"/>
      <c r="L74" s="466">
        <v>1</v>
      </c>
      <c r="M74" s="466"/>
      <c r="N74" s="466">
        <v>1</v>
      </c>
      <c r="O74" s="530">
        <f t="shared" si="6"/>
        <v>1</v>
      </c>
      <c r="P74" s="87">
        <v>1</v>
      </c>
      <c r="Q74" s="87">
        <v>1</v>
      </c>
      <c r="R74" s="88"/>
      <c r="S74" s="529"/>
      <c r="T74" s="88"/>
      <c r="U74" s="469">
        <f t="shared" si="7"/>
        <v>0</v>
      </c>
      <c r="V74" s="87"/>
      <c r="W74" s="87"/>
      <c r="X74" s="87"/>
      <c r="Y74" s="87"/>
      <c r="Z74" s="87"/>
      <c r="AA74" s="87"/>
      <c r="AB74" s="87"/>
      <c r="AC74" s="88"/>
      <c r="AD74" s="470"/>
    </row>
    <row r="75" spans="1:31" ht="25.5" x14ac:dyDescent="0.2">
      <c r="A75" s="500" t="s">
        <v>532</v>
      </c>
      <c r="B75" s="526" t="s">
        <v>450</v>
      </c>
      <c r="C75" s="465"/>
      <c r="D75" s="466"/>
      <c r="E75" s="466"/>
      <c r="F75" s="466"/>
      <c r="G75" s="467">
        <f t="shared" si="3"/>
        <v>0</v>
      </c>
      <c r="H75" s="468">
        <f t="shared" si="4"/>
        <v>0</v>
      </c>
      <c r="I75" s="466"/>
      <c r="J75" s="468">
        <f t="shared" si="5"/>
        <v>0</v>
      </c>
      <c r="K75" s="466"/>
      <c r="L75" s="466"/>
      <c r="M75" s="466"/>
      <c r="N75" s="466"/>
      <c r="O75" s="530">
        <f t="shared" si="6"/>
        <v>0</v>
      </c>
      <c r="P75" s="87"/>
      <c r="Q75" s="87"/>
      <c r="R75" s="88"/>
      <c r="S75" s="529"/>
      <c r="T75" s="88"/>
      <c r="U75" s="469">
        <f t="shared" si="7"/>
        <v>0</v>
      </c>
      <c r="V75" s="87"/>
      <c r="W75" s="87"/>
      <c r="X75" s="87"/>
      <c r="Y75" s="87"/>
      <c r="Z75" s="87"/>
      <c r="AA75" s="87"/>
      <c r="AB75" s="87"/>
      <c r="AC75" s="88"/>
      <c r="AD75" s="470"/>
    </row>
    <row r="76" spans="1:31" ht="25.5" x14ac:dyDescent="0.2">
      <c r="A76" s="508" t="s">
        <v>533</v>
      </c>
      <c r="B76" s="526" t="s">
        <v>451</v>
      </c>
      <c r="C76" s="465"/>
      <c r="D76" s="466"/>
      <c r="E76" s="466"/>
      <c r="F76" s="466"/>
      <c r="G76" s="467">
        <f t="shared" si="3"/>
        <v>0</v>
      </c>
      <c r="H76" s="468">
        <f t="shared" si="4"/>
        <v>0</v>
      </c>
      <c r="I76" s="466"/>
      <c r="J76" s="468">
        <f t="shared" si="5"/>
        <v>0</v>
      </c>
      <c r="K76" s="466"/>
      <c r="L76" s="466"/>
      <c r="M76" s="466"/>
      <c r="N76" s="466"/>
      <c r="O76" s="530">
        <f t="shared" si="6"/>
        <v>0</v>
      </c>
      <c r="P76" s="87"/>
      <c r="Q76" s="87"/>
      <c r="R76" s="88"/>
      <c r="S76" s="529"/>
      <c r="T76" s="88"/>
      <c r="U76" s="469">
        <f t="shared" si="7"/>
        <v>0</v>
      </c>
      <c r="V76" s="87"/>
      <c r="W76" s="87"/>
      <c r="X76" s="87"/>
      <c r="Y76" s="87"/>
      <c r="Z76" s="87"/>
      <c r="AA76" s="87"/>
      <c r="AB76" s="87"/>
      <c r="AC76" s="88"/>
      <c r="AD76" s="470"/>
    </row>
    <row r="77" spans="1:31" ht="25.5" x14ac:dyDescent="0.2">
      <c r="A77" s="507" t="s">
        <v>534</v>
      </c>
      <c r="B77" s="526" t="s">
        <v>452</v>
      </c>
      <c r="C77" s="465"/>
      <c r="D77" s="466"/>
      <c r="E77" s="466"/>
      <c r="F77" s="466"/>
      <c r="G77" s="467">
        <f t="shared" si="3"/>
        <v>0</v>
      </c>
      <c r="H77" s="468">
        <f t="shared" si="4"/>
        <v>0</v>
      </c>
      <c r="I77" s="466"/>
      <c r="J77" s="468">
        <f t="shared" si="5"/>
        <v>0</v>
      </c>
      <c r="K77" s="466"/>
      <c r="L77" s="466"/>
      <c r="M77" s="466"/>
      <c r="N77" s="466"/>
      <c r="O77" s="530">
        <f t="shared" si="6"/>
        <v>0</v>
      </c>
      <c r="P77" s="87"/>
      <c r="Q77" s="87"/>
      <c r="R77" s="88"/>
      <c r="S77" s="529"/>
      <c r="T77" s="88"/>
      <c r="U77" s="469">
        <f t="shared" si="7"/>
        <v>0</v>
      </c>
      <c r="V77" s="87"/>
      <c r="W77" s="87"/>
      <c r="X77" s="87"/>
      <c r="Y77" s="87"/>
      <c r="Z77" s="87"/>
      <c r="AA77" s="87"/>
      <c r="AB77" s="87"/>
      <c r="AC77" s="88"/>
      <c r="AD77" s="470"/>
    </row>
    <row r="78" spans="1:31" ht="25.5" x14ac:dyDescent="0.2">
      <c r="A78" s="507" t="s">
        <v>535</v>
      </c>
      <c r="B78" s="526" t="s">
        <v>453</v>
      </c>
      <c r="C78" s="465"/>
      <c r="D78" s="466">
        <v>2</v>
      </c>
      <c r="E78" s="466"/>
      <c r="F78" s="466"/>
      <c r="G78" s="467">
        <f t="shared" si="3"/>
        <v>2</v>
      </c>
      <c r="H78" s="468">
        <f t="shared" si="4"/>
        <v>2</v>
      </c>
      <c r="I78" s="466"/>
      <c r="J78" s="468">
        <f t="shared" si="5"/>
        <v>1</v>
      </c>
      <c r="K78" s="466"/>
      <c r="L78" s="466">
        <v>1</v>
      </c>
      <c r="M78" s="466"/>
      <c r="N78" s="466">
        <v>1</v>
      </c>
      <c r="O78" s="530">
        <f t="shared" si="6"/>
        <v>1</v>
      </c>
      <c r="P78" s="87">
        <v>1</v>
      </c>
      <c r="Q78" s="87">
        <v>1</v>
      </c>
      <c r="R78" s="88"/>
      <c r="S78" s="529"/>
      <c r="T78" s="88"/>
      <c r="U78" s="469">
        <f t="shared" si="7"/>
        <v>0</v>
      </c>
      <c r="V78" s="87"/>
      <c r="W78" s="87"/>
      <c r="X78" s="87"/>
      <c r="Y78" s="87"/>
      <c r="Z78" s="87"/>
      <c r="AA78" s="87"/>
      <c r="AB78" s="87"/>
      <c r="AC78" s="88"/>
      <c r="AD78" s="470"/>
    </row>
    <row r="79" spans="1:31" ht="49.5" x14ac:dyDescent="0.2">
      <c r="A79" s="514" t="s">
        <v>402</v>
      </c>
      <c r="B79" s="527" t="s">
        <v>7</v>
      </c>
      <c r="C79" s="465"/>
      <c r="D79" s="466">
        <v>3</v>
      </c>
      <c r="E79" s="466"/>
      <c r="F79" s="466"/>
      <c r="G79" s="467">
        <f t="shared" si="3"/>
        <v>3</v>
      </c>
      <c r="H79" s="468">
        <f t="shared" si="4"/>
        <v>3</v>
      </c>
      <c r="I79" s="466"/>
      <c r="J79" s="468">
        <f t="shared" si="5"/>
        <v>1</v>
      </c>
      <c r="K79" s="466">
        <v>1</v>
      </c>
      <c r="L79" s="466"/>
      <c r="M79" s="466"/>
      <c r="N79" s="466">
        <v>1</v>
      </c>
      <c r="O79" s="530">
        <f t="shared" si="6"/>
        <v>2</v>
      </c>
      <c r="P79" s="87"/>
      <c r="Q79" s="87">
        <v>1</v>
      </c>
      <c r="R79" s="88"/>
      <c r="S79" s="529">
        <v>1</v>
      </c>
      <c r="T79" s="88"/>
      <c r="U79" s="469">
        <f t="shared" si="7"/>
        <v>1</v>
      </c>
      <c r="V79" s="87"/>
      <c r="W79" s="87"/>
      <c r="X79" s="87"/>
      <c r="Y79" s="87"/>
      <c r="Z79" s="87"/>
      <c r="AA79" s="87"/>
      <c r="AB79" s="87"/>
      <c r="AC79" s="88">
        <v>1</v>
      </c>
      <c r="AD79" s="470"/>
    </row>
    <row r="80" spans="1:31" ht="24.75" customHeight="1" x14ac:dyDescent="0.2">
      <c r="A80" s="562" t="s">
        <v>536</v>
      </c>
      <c r="B80" s="526" t="s">
        <v>489</v>
      </c>
      <c r="C80" s="465"/>
      <c r="D80" s="466"/>
      <c r="E80" s="466"/>
      <c r="F80" s="466"/>
      <c r="G80" s="467">
        <f t="shared" ref="G80:G115" si="8">D80+F80</f>
        <v>0</v>
      </c>
      <c r="H80" s="468">
        <f t="shared" ref="H80:H115" si="9">G80+C80</f>
        <v>0</v>
      </c>
      <c r="I80" s="466"/>
      <c r="J80" s="468">
        <f t="shared" ref="J80:J115" si="10">K80+L80</f>
        <v>0</v>
      </c>
      <c r="K80" s="466"/>
      <c r="L80" s="466"/>
      <c r="M80" s="466"/>
      <c r="N80" s="466"/>
      <c r="O80" s="530">
        <f t="shared" ref="O80:O115" si="11">SUM(H80-J80)</f>
        <v>0</v>
      </c>
      <c r="P80" s="87"/>
      <c r="Q80" s="87"/>
      <c r="R80" s="88"/>
      <c r="S80" s="529"/>
      <c r="T80" s="88"/>
      <c r="U80" s="469">
        <f t="shared" ref="U80:U115" si="12">W80+Y80+Z80+AA80+AB80+AC80</f>
        <v>0</v>
      </c>
      <c r="V80" s="87"/>
      <c r="W80" s="87"/>
      <c r="X80" s="87"/>
      <c r="Y80" s="87"/>
      <c r="Z80" s="87"/>
      <c r="AA80" s="87"/>
      <c r="AB80" s="87"/>
      <c r="AC80" s="88"/>
      <c r="AD80" s="470"/>
    </row>
    <row r="81" spans="1:30" x14ac:dyDescent="0.2">
      <c r="A81" s="561" t="s">
        <v>537</v>
      </c>
      <c r="B81" s="526" t="s">
        <v>454</v>
      </c>
      <c r="C81" s="465"/>
      <c r="D81" s="466"/>
      <c r="E81" s="466"/>
      <c r="F81" s="466"/>
      <c r="G81" s="467">
        <f t="shared" si="8"/>
        <v>0</v>
      </c>
      <c r="H81" s="468">
        <f t="shared" si="9"/>
        <v>0</v>
      </c>
      <c r="I81" s="466"/>
      <c r="J81" s="468">
        <f t="shared" si="10"/>
        <v>0</v>
      </c>
      <c r="K81" s="466"/>
      <c r="L81" s="466"/>
      <c r="M81" s="466"/>
      <c r="N81" s="466"/>
      <c r="O81" s="530">
        <f t="shared" si="11"/>
        <v>0</v>
      </c>
      <c r="P81" s="87"/>
      <c r="Q81" s="87"/>
      <c r="R81" s="88"/>
      <c r="S81" s="529"/>
      <c r="T81" s="88"/>
      <c r="U81" s="469">
        <f t="shared" si="12"/>
        <v>0</v>
      </c>
      <c r="V81" s="87"/>
      <c r="W81" s="87"/>
      <c r="X81" s="87"/>
      <c r="Y81" s="87"/>
      <c r="Z81" s="87"/>
      <c r="AA81" s="87"/>
      <c r="AB81" s="87"/>
      <c r="AC81" s="88"/>
      <c r="AD81" s="470"/>
    </row>
    <row r="82" spans="1:30" ht="25.5" x14ac:dyDescent="0.2">
      <c r="A82" s="507" t="s">
        <v>538</v>
      </c>
      <c r="B82" s="526" t="s">
        <v>455</v>
      </c>
      <c r="C82" s="465"/>
      <c r="D82" s="466"/>
      <c r="E82" s="466"/>
      <c r="F82" s="466"/>
      <c r="G82" s="467">
        <f t="shared" si="8"/>
        <v>0</v>
      </c>
      <c r="H82" s="468">
        <f t="shared" si="9"/>
        <v>0</v>
      </c>
      <c r="I82" s="466"/>
      <c r="J82" s="468">
        <f t="shared" si="10"/>
        <v>0</v>
      </c>
      <c r="K82" s="466"/>
      <c r="L82" s="466"/>
      <c r="M82" s="466"/>
      <c r="N82" s="466"/>
      <c r="O82" s="530">
        <f t="shared" si="11"/>
        <v>0</v>
      </c>
      <c r="P82" s="87"/>
      <c r="Q82" s="87"/>
      <c r="R82" s="88"/>
      <c r="S82" s="529"/>
      <c r="T82" s="88"/>
      <c r="U82" s="469">
        <f t="shared" si="12"/>
        <v>0</v>
      </c>
      <c r="V82" s="87"/>
      <c r="W82" s="87"/>
      <c r="X82" s="87"/>
      <c r="Y82" s="87"/>
      <c r="Z82" s="87"/>
      <c r="AA82" s="87"/>
      <c r="AB82" s="87"/>
      <c r="AC82" s="88"/>
      <c r="AD82" s="470"/>
    </row>
    <row r="83" spans="1:30" x14ac:dyDescent="0.2">
      <c r="A83" s="507" t="s">
        <v>403</v>
      </c>
      <c r="B83" s="526" t="s">
        <v>456</v>
      </c>
      <c r="C83" s="465"/>
      <c r="D83" s="466"/>
      <c r="E83" s="466"/>
      <c r="F83" s="466"/>
      <c r="G83" s="467">
        <f t="shared" si="8"/>
        <v>0</v>
      </c>
      <c r="H83" s="468">
        <f t="shared" si="9"/>
        <v>0</v>
      </c>
      <c r="I83" s="466"/>
      <c r="J83" s="468">
        <f t="shared" si="10"/>
        <v>0</v>
      </c>
      <c r="K83" s="466"/>
      <c r="L83" s="466"/>
      <c r="M83" s="466"/>
      <c r="N83" s="466"/>
      <c r="O83" s="530">
        <f t="shared" si="11"/>
        <v>0</v>
      </c>
      <c r="P83" s="87"/>
      <c r="Q83" s="87"/>
      <c r="R83" s="88"/>
      <c r="S83" s="529"/>
      <c r="T83" s="88"/>
      <c r="U83" s="469">
        <f t="shared" si="12"/>
        <v>0</v>
      </c>
      <c r="V83" s="87"/>
      <c r="W83" s="87"/>
      <c r="X83" s="87"/>
      <c r="Y83" s="87"/>
      <c r="Z83" s="87"/>
      <c r="AA83" s="87"/>
      <c r="AB83" s="87"/>
      <c r="AC83" s="88"/>
      <c r="AD83" s="470"/>
    </row>
    <row r="84" spans="1:30" x14ac:dyDescent="0.2">
      <c r="A84" s="507" t="s">
        <v>404</v>
      </c>
      <c r="B84" s="526" t="s">
        <v>457</v>
      </c>
      <c r="C84" s="465"/>
      <c r="D84" s="466"/>
      <c r="E84" s="466"/>
      <c r="F84" s="466"/>
      <c r="G84" s="467">
        <f t="shared" si="8"/>
        <v>0</v>
      </c>
      <c r="H84" s="468">
        <f t="shared" si="9"/>
        <v>0</v>
      </c>
      <c r="I84" s="466"/>
      <c r="J84" s="468">
        <f t="shared" si="10"/>
        <v>0</v>
      </c>
      <c r="K84" s="466"/>
      <c r="L84" s="466"/>
      <c r="M84" s="466"/>
      <c r="N84" s="466"/>
      <c r="O84" s="530">
        <f t="shared" si="11"/>
        <v>0</v>
      </c>
      <c r="P84" s="87"/>
      <c r="Q84" s="87"/>
      <c r="R84" s="88"/>
      <c r="S84" s="529"/>
      <c r="T84" s="88"/>
      <c r="U84" s="469">
        <f t="shared" si="12"/>
        <v>0</v>
      </c>
      <c r="V84" s="87"/>
      <c r="W84" s="87"/>
      <c r="X84" s="87"/>
      <c r="Y84" s="87"/>
      <c r="Z84" s="87"/>
      <c r="AA84" s="87"/>
      <c r="AB84" s="87"/>
      <c r="AC84" s="88"/>
      <c r="AD84" s="470"/>
    </row>
    <row r="85" spans="1:30" x14ac:dyDescent="0.2">
      <c r="A85" s="507" t="s">
        <v>405</v>
      </c>
      <c r="B85" s="526" t="s">
        <v>458</v>
      </c>
      <c r="C85" s="465"/>
      <c r="D85" s="466"/>
      <c r="E85" s="466"/>
      <c r="F85" s="466"/>
      <c r="G85" s="467">
        <f t="shared" si="8"/>
        <v>0</v>
      </c>
      <c r="H85" s="468">
        <f t="shared" si="9"/>
        <v>0</v>
      </c>
      <c r="I85" s="466"/>
      <c r="J85" s="468">
        <f t="shared" si="10"/>
        <v>0</v>
      </c>
      <c r="K85" s="466"/>
      <c r="L85" s="466"/>
      <c r="M85" s="466"/>
      <c r="N85" s="466"/>
      <c r="O85" s="530">
        <f t="shared" si="11"/>
        <v>0</v>
      </c>
      <c r="P85" s="87"/>
      <c r="Q85" s="87"/>
      <c r="R85" s="88"/>
      <c r="S85" s="529"/>
      <c r="T85" s="88"/>
      <c r="U85" s="469">
        <f t="shared" si="12"/>
        <v>0</v>
      </c>
      <c r="V85" s="87"/>
      <c r="W85" s="87"/>
      <c r="X85" s="87"/>
      <c r="Y85" s="87"/>
      <c r="Z85" s="87"/>
      <c r="AA85" s="87"/>
      <c r="AB85" s="87"/>
      <c r="AC85" s="88"/>
      <c r="AD85" s="470"/>
    </row>
    <row r="86" spans="1:30" x14ac:dyDescent="0.2">
      <c r="A86" s="507" t="s">
        <v>406</v>
      </c>
      <c r="B86" s="526" t="s">
        <v>459</v>
      </c>
      <c r="C86" s="465"/>
      <c r="D86" s="466"/>
      <c r="E86" s="466"/>
      <c r="F86" s="466"/>
      <c r="G86" s="467">
        <f t="shared" si="8"/>
        <v>0</v>
      </c>
      <c r="H86" s="468">
        <f t="shared" si="9"/>
        <v>0</v>
      </c>
      <c r="I86" s="466"/>
      <c r="J86" s="468">
        <f t="shared" si="10"/>
        <v>0</v>
      </c>
      <c r="K86" s="466"/>
      <c r="L86" s="466"/>
      <c r="M86" s="466"/>
      <c r="N86" s="466"/>
      <c r="O86" s="530">
        <f t="shared" si="11"/>
        <v>0</v>
      </c>
      <c r="P86" s="87"/>
      <c r="Q86" s="87"/>
      <c r="R86" s="88"/>
      <c r="S86" s="529"/>
      <c r="T86" s="88"/>
      <c r="U86" s="469">
        <f t="shared" si="12"/>
        <v>0</v>
      </c>
      <c r="V86" s="87"/>
      <c r="W86" s="87"/>
      <c r="X86" s="87"/>
      <c r="Y86" s="87"/>
      <c r="Z86" s="87"/>
      <c r="AA86" s="87"/>
      <c r="AB86" s="87"/>
      <c r="AC86" s="88"/>
      <c r="AD86" s="470"/>
    </row>
    <row r="87" spans="1:30" ht="25.5" x14ac:dyDescent="0.2">
      <c r="A87" s="620" t="s">
        <v>701</v>
      </c>
      <c r="B87" s="526" t="s">
        <v>700</v>
      </c>
      <c r="C87" s="465"/>
      <c r="D87" s="466"/>
      <c r="E87" s="466"/>
      <c r="F87" s="466"/>
      <c r="G87" s="467">
        <f t="shared" si="8"/>
        <v>0</v>
      </c>
      <c r="H87" s="468">
        <f t="shared" si="9"/>
        <v>0</v>
      </c>
      <c r="I87" s="466"/>
      <c r="J87" s="468">
        <f t="shared" si="10"/>
        <v>0</v>
      </c>
      <c r="K87" s="466"/>
      <c r="L87" s="466"/>
      <c r="M87" s="466"/>
      <c r="N87" s="466"/>
      <c r="O87" s="530">
        <f t="shared" si="11"/>
        <v>0</v>
      </c>
      <c r="P87" s="87"/>
      <c r="Q87" s="87"/>
      <c r="R87" s="88"/>
      <c r="S87" s="529"/>
      <c r="T87" s="88"/>
      <c r="U87" s="469">
        <f t="shared" si="12"/>
        <v>0</v>
      </c>
      <c r="V87" s="87"/>
      <c r="W87" s="87"/>
      <c r="X87" s="87"/>
      <c r="Y87" s="87"/>
      <c r="Z87" s="87"/>
      <c r="AA87" s="87"/>
      <c r="AB87" s="87"/>
      <c r="AC87" s="88"/>
      <c r="AD87" s="470"/>
    </row>
    <row r="88" spans="1:30" x14ac:dyDescent="0.2">
      <c r="A88" s="507" t="s">
        <v>539</v>
      </c>
      <c r="B88" s="526" t="s">
        <v>460</v>
      </c>
      <c r="C88" s="465"/>
      <c r="D88" s="466">
        <v>1</v>
      </c>
      <c r="E88" s="466"/>
      <c r="F88" s="466"/>
      <c r="G88" s="467">
        <f t="shared" si="8"/>
        <v>1</v>
      </c>
      <c r="H88" s="468">
        <f t="shared" si="9"/>
        <v>1</v>
      </c>
      <c r="I88" s="466"/>
      <c r="J88" s="468">
        <f t="shared" si="10"/>
        <v>0</v>
      </c>
      <c r="K88" s="466"/>
      <c r="L88" s="466"/>
      <c r="M88" s="466"/>
      <c r="N88" s="466"/>
      <c r="O88" s="530">
        <f t="shared" si="11"/>
        <v>1</v>
      </c>
      <c r="P88" s="87"/>
      <c r="Q88" s="87"/>
      <c r="R88" s="88"/>
      <c r="S88" s="529"/>
      <c r="T88" s="88"/>
      <c r="U88" s="469">
        <f t="shared" si="12"/>
        <v>0</v>
      </c>
      <c r="V88" s="87"/>
      <c r="W88" s="87"/>
      <c r="X88" s="87"/>
      <c r="Y88" s="87"/>
      <c r="Z88" s="87"/>
      <c r="AA88" s="87"/>
      <c r="AB88" s="87"/>
      <c r="AC88" s="88"/>
      <c r="AD88" s="470"/>
    </row>
    <row r="89" spans="1:30" x14ac:dyDescent="0.2">
      <c r="A89" s="507" t="s">
        <v>540</v>
      </c>
      <c r="B89" s="526" t="s">
        <v>461</v>
      </c>
      <c r="C89" s="465"/>
      <c r="D89" s="466">
        <v>1</v>
      </c>
      <c r="E89" s="466"/>
      <c r="F89" s="466"/>
      <c r="G89" s="467">
        <f t="shared" si="8"/>
        <v>1</v>
      </c>
      <c r="H89" s="468">
        <f t="shared" si="9"/>
        <v>1</v>
      </c>
      <c r="I89" s="466"/>
      <c r="J89" s="468">
        <f t="shared" si="10"/>
        <v>0</v>
      </c>
      <c r="K89" s="466"/>
      <c r="L89" s="466"/>
      <c r="M89" s="466"/>
      <c r="N89" s="466"/>
      <c r="O89" s="530">
        <f t="shared" si="11"/>
        <v>1</v>
      </c>
      <c r="P89" s="87"/>
      <c r="Q89" s="87"/>
      <c r="R89" s="88"/>
      <c r="S89" s="529"/>
      <c r="T89" s="88"/>
      <c r="U89" s="469">
        <f t="shared" si="12"/>
        <v>0</v>
      </c>
      <c r="V89" s="87"/>
      <c r="W89" s="87"/>
      <c r="X89" s="87"/>
      <c r="Y89" s="87"/>
      <c r="Z89" s="87"/>
      <c r="AA89" s="87"/>
      <c r="AB89" s="87"/>
      <c r="AC89" s="88"/>
      <c r="AD89" s="470"/>
    </row>
    <row r="90" spans="1:30" ht="25.5" x14ac:dyDescent="0.2">
      <c r="A90" s="507" t="s">
        <v>541</v>
      </c>
      <c r="B90" s="526" t="s">
        <v>462</v>
      </c>
      <c r="C90" s="465"/>
      <c r="D90" s="466"/>
      <c r="E90" s="466"/>
      <c r="F90" s="466"/>
      <c r="G90" s="467">
        <f t="shared" si="8"/>
        <v>0</v>
      </c>
      <c r="H90" s="468">
        <f t="shared" si="9"/>
        <v>0</v>
      </c>
      <c r="I90" s="466"/>
      <c r="J90" s="468">
        <f t="shared" si="10"/>
        <v>0</v>
      </c>
      <c r="K90" s="466"/>
      <c r="L90" s="466"/>
      <c r="M90" s="466"/>
      <c r="N90" s="466"/>
      <c r="O90" s="530">
        <f t="shared" si="11"/>
        <v>0</v>
      </c>
      <c r="P90" s="87"/>
      <c r="Q90" s="87"/>
      <c r="R90" s="88"/>
      <c r="S90" s="529"/>
      <c r="T90" s="88"/>
      <c r="U90" s="469">
        <f t="shared" si="12"/>
        <v>0</v>
      </c>
      <c r="V90" s="87"/>
      <c r="W90" s="87"/>
      <c r="X90" s="87"/>
      <c r="Y90" s="87"/>
      <c r="Z90" s="87"/>
      <c r="AA90" s="87"/>
      <c r="AB90" s="87"/>
      <c r="AC90" s="88"/>
      <c r="AD90" s="470"/>
    </row>
    <row r="91" spans="1:30" x14ac:dyDescent="0.2">
      <c r="A91" s="507" t="s">
        <v>542</v>
      </c>
      <c r="B91" s="526" t="s">
        <v>463</v>
      </c>
      <c r="C91" s="465"/>
      <c r="D91" s="466"/>
      <c r="E91" s="466"/>
      <c r="F91" s="466"/>
      <c r="G91" s="467">
        <f t="shared" si="8"/>
        <v>0</v>
      </c>
      <c r="H91" s="468">
        <f t="shared" si="9"/>
        <v>0</v>
      </c>
      <c r="I91" s="466"/>
      <c r="J91" s="468">
        <f t="shared" si="10"/>
        <v>0</v>
      </c>
      <c r="K91" s="466"/>
      <c r="L91" s="466"/>
      <c r="M91" s="466"/>
      <c r="N91" s="466"/>
      <c r="O91" s="530">
        <f t="shared" si="11"/>
        <v>0</v>
      </c>
      <c r="P91" s="87"/>
      <c r="Q91" s="87"/>
      <c r="R91" s="88"/>
      <c r="S91" s="529"/>
      <c r="T91" s="88"/>
      <c r="U91" s="469">
        <f t="shared" si="12"/>
        <v>0</v>
      </c>
      <c r="V91" s="87"/>
      <c r="W91" s="87"/>
      <c r="X91" s="87"/>
      <c r="Y91" s="87"/>
      <c r="Z91" s="87"/>
      <c r="AA91" s="87"/>
      <c r="AB91" s="87"/>
      <c r="AC91" s="88"/>
      <c r="AD91" s="470"/>
    </row>
    <row r="92" spans="1:30" ht="38.25" x14ac:dyDescent="0.2">
      <c r="A92" s="507" t="s">
        <v>543</v>
      </c>
      <c r="B92" s="526" t="s">
        <v>464</v>
      </c>
      <c r="C92" s="465"/>
      <c r="D92" s="466"/>
      <c r="E92" s="466"/>
      <c r="F92" s="466"/>
      <c r="G92" s="467">
        <f t="shared" si="8"/>
        <v>0</v>
      </c>
      <c r="H92" s="468">
        <f t="shared" si="9"/>
        <v>0</v>
      </c>
      <c r="I92" s="466"/>
      <c r="J92" s="468">
        <f t="shared" si="10"/>
        <v>0</v>
      </c>
      <c r="K92" s="466"/>
      <c r="L92" s="466"/>
      <c r="M92" s="466"/>
      <c r="N92" s="466"/>
      <c r="O92" s="530">
        <f t="shared" si="11"/>
        <v>0</v>
      </c>
      <c r="P92" s="87"/>
      <c r="Q92" s="87"/>
      <c r="R92" s="88"/>
      <c r="S92" s="529"/>
      <c r="T92" s="88"/>
      <c r="U92" s="469">
        <f t="shared" si="12"/>
        <v>0</v>
      </c>
      <c r="V92" s="87"/>
      <c r="W92" s="87"/>
      <c r="X92" s="87"/>
      <c r="Y92" s="87"/>
      <c r="Z92" s="87"/>
      <c r="AA92" s="87"/>
      <c r="AB92" s="87"/>
      <c r="AC92" s="88"/>
      <c r="AD92" s="470"/>
    </row>
    <row r="93" spans="1:30" ht="25.5" x14ac:dyDescent="0.2">
      <c r="A93" s="507" t="s">
        <v>544</v>
      </c>
      <c r="B93" s="526" t="s">
        <v>465</v>
      </c>
      <c r="C93" s="465"/>
      <c r="D93" s="466"/>
      <c r="E93" s="466"/>
      <c r="F93" s="466"/>
      <c r="G93" s="467">
        <f t="shared" si="8"/>
        <v>0</v>
      </c>
      <c r="H93" s="468">
        <f t="shared" si="9"/>
        <v>0</v>
      </c>
      <c r="I93" s="466"/>
      <c r="J93" s="468">
        <f t="shared" si="10"/>
        <v>0</v>
      </c>
      <c r="K93" s="466"/>
      <c r="L93" s="466"/>
      <c r="M93" s="466"/>
      <c r="N93" s="466"/>
      <c r="O93" s="530">
        <f t="shared" si="11"/>
        <v>0</v>
      </c>
      <c r="P93" s="87"/>
      <c r="Q93" s="87"/>
      <c r="R93" s="88"/>
      <c r="S93" s="529"/>
      <c r="T93" s="88"/>
      <c r="U93" s="469">
        <f t="shared" si="12"/>
        <v>0</v>
      </c>
      <c r="V93" s="87"/>
      <c r="W93" s="87"/>
      <c r="X93" s="87"/>
      <c r="Y93" s="87"/>
      <c r="Z93" s="87"/>
      <c r="AA93" s="87"/>
      <c r="AB93" s="87"/>
      <c r="AC93" s="88"/>
      <c r="AD93" s="470"/>
    </row>
    <row r="94" spans="1:30" x14ac:dyDescent="0.2">
      <c r="A94" s="507" t="s">
        <v>545</v>
      </c>
      <c r="B94" s="526" t="s">
        <v>466</v>
      </c>
      <c r="C94" s="465"/>
      <c r="D94" s="466"/>
      <c r="E94" s="466"/>
      <c r="F94" s="466"/>
      <c r="G94" s="467">
        <f t="shared" si="8"/>
        <v>0</v>
      </c>
      <c r="H94" s="468">
        <f t="shared" si="9"/>
        <v>0</v>
      </c>
      <c r="I94" s="466"/>
      <c r="J94" s="468">
        <f t="shared" si="10"/>
        <v>0</v>
      </c>
      <c r="K94" s="466"/>
      <c r="L94" s="466"/>
      <c r="M94" s="466"/>
      <c r="N94" s="466"/>
      <c r="O94" s="530">
        <f t="shared" si="11"/>
        <v>0</v>
      </c>
      <c r="P94" s="87"/>
      <c r="Q94" s="87"/>
      <c r="R94" s="88"/>
      <c r="S94" s="529"/>
      <c r="T94" s="88"/>
      <c r="U94" s="469">
        <f t="shared" si="12"/>
        <v>0</v>
      </c>
      <c r="V94" s="87"/>
      <c r="W94" s="87"/>
      <c r="X94" s="87"/>
      <c r="Y94" s="87"/>
      <c r="Z94" s="87"/>
      <c r="AA94" s="87"/>
      <c r="AB94" s="87"/>
      <c r="AC94" s="88"/>
      <c r="AD94" s="470"/>
    </row>
    <row r="95" spans="1:30" x14ac:dyDescent="0.2">
      <c r="A95" s="507" t="s">
        <v>546</v>
      </c>
      <c r="B95" s="526" t="s">
        <v>467</v>
      </c>
      <c r="C95" s="465"/>
      <c r="D95" s="466"/>
      <c r="E95" s="466"/>
      <c r="F95" s="466"/>
      <c r="G95" s="467">
        <f t="shared" si="8"/>
        <v>0</v>
      </c>
      <c r="H95" s="468">
        <f t="shared" si="9"/>
        <v>0</v>
      </c>
      <c r="I95" s="466"/>
      <c r="J95" s="468">
        <f t="shared" si="10"/>
        <v>0</v>
      </c>
      <c r="K95" s="466"/>
      <c r="L95" s="466"/>
      <c r="M95" s="466"/>
      <c r="N95" s="466"/>
      <c r="O95" s="530">
        <f t="shared" si="11"/>
        <v>0</v>
      </c>
      <c r="P95" s="87"/>
      <c r="Q95" s="87"/>
      <c r="R95" s="88"/>
      <c r="S95" s="529"/>
      <c r="T95" s="88"/>
      <c r="U95" s="469">
        <f t="shared" si="12"/>
        <v>0</v>
      </c>
      <c r="V95" s="87"/>
      <c r="W95" s="87"/>
      <c r="X95" s="87"/>
      <c r="Y95" s="87"/>
      <c r="Z95" s="87"/>
      <c r="AA95" s="87"/>
      <c r="AB95" s="87"/>
      <c r="AC95" s="88"/>
      <c r="AD95" s="470"/>
    </row>
    <row r="96" spans="1:30" x14ac:dyDescent="0.2">
      <c r="A96" s="508" t="s">
        <v>547</v>
      </c>
      <c r="B96" s="526" t="s">
        <v>37</v>
      </c>
      <c r="C96" s="465"/>
      <c r="D96" s="466"/>
      <c r="E96" s="466"/>
      <c r="F96" s="466"/>
      <c r="G96" s="467">
        <f t="shared" si="8"/>
        <v>0</v>
      </c>
      <c r="H96" s="468">
        <f t="shared" si="9"/>
        <v>0</v>
      </c>
      <c r="I96" s="466"/>
      <c r="J96" s="468">
        <f t="shared" si="10"/>
        <v>0</v>
      </c>
      <c r="K96" s="466"/>
      <c r="L96" s="466"/>
      <c r="M96" s="466"/>
      <c r="N96" s="466"/>
      <c r="O96" s="530">
        <f t="shared" si="11"/>
        <v>0</v>
      </c>
      <c r="P96" s="87"/>
      <c r="Q96" s="87"/>
      <c r="R96" s="88"/>
      <c r="S96" s="529"/>
      <c r="T96" s="88"/>
      <c r="U96" s="469">
        <f t="shared" si="12"/>
        <v>0</v>
      </c>
      <c r="V96" s="87"/>
      <c r="W96" s="87"/>
      <c r="X96" s="87"/>
      <c r="Y96" s="87"/>
      <c r="Z96" s="87"/>
      <c r="AA96" s="87"/>
      <c r="AB96" s="87"/>
      <c r="AC96" s="88"/>
      <c r="AD96" s="470"/>
    </row>
    <row r="97" spans="1:30" x14ac:dyDescent="0.2">
      <c r="A97" s="508" t="s">
        <v>548</v>
      </c>
      <c r="B97" s="526" t="s">
        <v>468</v>
      </c>
      <c r="C97" s="465"/>
      <c r="D97" s="466"/>
      <c r="E97" s="466"/>
      <c r="F97" s="466"/>
      <c r="G97" s="467">
        <f t="shared" si="8"/>
        <v>0</v>
      </c>
      <c r="H97" s="468">
        <f t="shared" si="9"/>
        <v>0</v>
      </c>
      <c r="I97" s="466"/>
      <c r="J97" s="468">
        <f t="shared" si="10"/>
        <v>0</v>
      </c>
      <c r="K97" s="466"/>
      <c r="L97" s="466"/>
      <c r="M97" s="466"/>
      <c r="N97" s="466"/>
      <c r="O97" s="530">
        <f t="shared" si="11"/>
        <v>0</v>
      </c>
      <c r="P97" s="87"/>
      <c r="Q97" s="87"/>
      <c r="R97" s="88"/>
      <c r="S97" s="529"/>
      <c r="T97" s="88"/>
      <c r="U97" s="469">
        <f t="shared" si="12"/>
        <v>0</v>
      </c>
      <c r="V97" s="87"/>
      <c r="W97" s="87"/>
      <c r="X97" s="87"/>
      <c r="Y97" s="87"/>
      <c r="Z97" s="87"/>
      <c r="AA97" s="87"/>
      <c r="AB97" s="87"/>
      <c r="AC97" s="88"/>
      <c r="AD97" s="470"/>
    </row>
    <row r="98" spans="1:30" ht="16.5" x14ac:dyDescent="0.2">
      <c r="A98" s="514" t="s">
        <v>549</v>
      </c>
      <c r="B98" s="527" t="s">
        <v>14</v>
      </c>
      <c r="C98" s="465"/>
      <c r="D98" s="466"/>
      <c r="E98" s="466"/>
      <c r="F98" s="466"/>
      <c r="G98" s="467">
        <f t="shared" si="8"/>
        <v>0</v>
      </c>
      <c r="H98" s="468">
        <f t="shared" si="9"/>
        <v>0</v>
      </c>
      <c r="I98" s="466"/>
      <c r="J98" s="468">
        <f t="shared" si="10"/>
        <v>0</v>
      </c>
      <c r="K98" s="466"/>
      <c r="L98" s="466"/>
      <c r="M98" s="466"/>
      <c r="N98" s="466"/>
      <c r="O98" s="530">
        <f t="shared" si="11"/>
        <v>0</v>
      </c>
      <c r="P98" s="87"/>
      <c r="Q98" s="87"/>
      <c r="R98" s="88"/>
      <c r="S98" s="529"/>
      <c r="T98" s="88"/>
      <c r="U98" s="469">
        <f t="shared" si="12"/>
        <v>0</v>
      </c>
      <c r="V98" s="87"/>
      <c r="W98" s="87"/>
      <c r="X98" s="87"/>
      <c r="Y98" s="87"/>
      <c r="Z98" s="87"/>
      <c r="AA98" s="87"/>
      <c r="AB98" s="87"/>
      <c r="AC98" s="88"/>
      <c r="AD98" s="470"/>
    </row>
    <row r="99" spans="1:30" ht="33" x14ac:dyDescent="0.2">
      <c r="A99" s="514" t="s">
        <v>550</v>
      </c>
      <c r="B99" s="527" t="s">
        <v>8</v>
      </c>
      <c r="C99" s="465"/>
      <c r="D99" s="466"/>
      <c r="E99" s="466"/>
      <c r="F99" s="466"/>
      <c r="G99" s="467">
        <f t="shared" si="8"/>
        <v>0</v>
      </c>
      <c r="H99" s="468">
        <f t="shared" si="9"/>
        <v>0</v>
      </c>
      <c r="I99" s="466"/>
      <c r="J99" s="468">
        <f t="shared" si="10"/>
        <v>0</v>
      </c>
      <c r="K99" s="466"/>
      <c r="L99" s="466"/>
      <c r="M99" s="466"/>
      <c r="N99" s="466"/>
      <c r="O99" s="530">
        <f t="shared" si="11"/>
        <v>0</v>
      </c>
      <c r="P99" s="87"/>
      <c r="Q99" s="87"/>
      <c r="R99" s="88"/>
      <c r="S99" s="529"/>
      <c r="T99" s="88"/>
      <c r="U99" s="469">
        <f t="shared" si="12"/>
        <v>0</v>
      </c>
      <c r="V99" s="87"/>
      <c r="W99" s="87"/>
      <c r="X99" s="87"/>
      <c r="Y99" s="87"/>
      <c r="Z99" s="87"/>
      <c r="AA99" s="87"/>
      <c r="AB99" s="87"/>
      <c r="AC99" s="88"/>
      <c r="AD99" s="470"/>
    </row>
    <row r="100" spans="1:30" ht="33" x14ac:dyDescent="0.2">
      <c r="A100" s="514" t="s">
        <v>407</v>
      </c>
      <c r="B100" s="527" t="s">
        <v>9</v>
      </c>
      <c r="C100" s="465"/>
      <c r="D100" s="466"/>
      <c r="E100" s="466"/>
      <c r="F100" s="466"/>
      <c r="G100" s="467">
        <f t="shared" si="8"/>
        <v>0</v>
      </c>
      <c r="H100" s="468">
        <f t="shared" si="9"/>
        <v>0</v>
      </c>
      <c r="I100" s="466"/>
      <c r="J100" s="468">
        <f t="shared" si="10"/>
        <v>0</v>
      </c>
      <c r="K100" s="466"/>
      <c r="L100" s="466"/>
      <c r="M100" s="466"/>
      <c r="N100" s="466"/>
      <c r="O100" s="530">
        <f t="shared" si="11"/>
        <v>0</v>
      </c>
      <c r="P100" s="87"/>
      <c r="Q100" s="87"/>
      <c r="R100" s="88"/>
      <c r="S100" s="529"/>
      <c r="T100" s="88"/>
      <c r="U100" s="469">
        <f t="shared" si="12"/>
        <v>0</v>
      </c>
      <c r="V100" s="87"/>
      <c r="W100" s="87"/>
      <c r="X100" s="87"/>
      <c r="Y100" s="87"/>
      <c r="Z100" s="87"/>
      <c r="AA100" s="87"/>
      <c r="AB100" s="87"/>
      <c r="AC100" s="88"/>
      <c r="AD100" s="470"/>
    </row>
    <row r="101" spans="1:30" ht="25.5" x14ac:dyDescent="0.2">
      <c r="A101" s="499" t="s">
        <v>551</v>
      </c>
      <c r="B101" s="526" t="s">
        <v>408</v>
      </c>
      <c r="C101" s="465"/>
      <c r="D101" s="466"/>
      <c r="E101" s="466"/>
      <c r="F101" s="466"/>
      <c r="G101" s="467">
        <f t="shared" si="8"/>
        <v>0</v>
      </c>
      <c r="H101" s="468">
        <f t="shared" si="9"/>
        <v>0</v>
      </c>
      <c r="I101" s="466"/>
      <c r="J101" s="468">
        <f t="shared" si="10"/>
        <v>0</v>
      </c>
      <c r="K101" s="466"/>
      <c r="L101" s="466"/>
      <c r="M101" s="466"/>
      <c r="N101" s="466"/>
      <c r="O101" s="530">
        <f t="shared" si="11"/>
        <v>0</v>
      </c>
      <c r="P101" s="87"/>
      <c r="Q101" s="87"/>
      <c r="R101" s="88"/>
      <c r="S101" s="529"/>
      <c r="T101" s="88"/>
      <c r="U101" s="469">
        <f t="shared" si="12"/>
        <v>0</v>
      </c>
      <c r="V101" s="87"/>
      <c r="W101" s="87"/>
      <c r="X101" s="87"/>
      <c r="Y101" s="87"/>
      <c r="Z101" s="87"/>
      <c r="AA101" s="87"/>
      <c r="AB101" s="87"/>
      <c r="AC101" s="88"/>
      <c r="AD101" s="470"/>
    </row>
    <row r="102" spans="1:30" ht="25.5" x14ac:dyDescent="0.2">
      <c r="A102" s="507" t="s">
        <v>552</v>
      </c>
      <c r="B102" s="526" t="s">
        <v>409</v>
      </c>
      <c r="C102" s="465"/>
      <c r="D102" s="466"/>
      <c r="E102" s="466"/>
      <c r="F102" s="466"/>
      <c r="G102" s="467">
        <f t="shared" si="8"/>
        <v>0</v>
      </c>
      <c r="H102" s="468">
        <f t="shared" si="9"/>
        <v>0</v>
      </c>
      <c r="I102" s="466"/>
      <c r="J102" s="468">
        <f t="shared" si="10"/>
        <v>0</v>
      </c>
      <c r="K102" s="466"/>
      <c r="L102" s="466"/>
      <c r="M102" s="466"/>
      <c r="N102" s="466"/>
      <c r="O102" s="530">
        <f t="shared" si="11"/>
        <v>0</v>
      </c>
      <c r="P102" s="87"/>
      <c r="Q102" s="87"/>
      <c r="R102" s="88"/>
      <c r="S102" s="529"/>
      <c r="T102" s="88"/>
      <c r="U102" s="469">
        <f t="shared" si="12"/>
        <v>0</v>
      </c>
      <c r="V102" s="87"/>
      <c r="W102" s="87"/>
      <c r="X102" s="87"/>
      <c r="Y102" s="87"/>
      <c r="Z102" s="87"/>
      <c r="AA102" s="87"/>
      <c r="AB102" s="87"/>
      <c r="AC102" s="88"/>
      <c r="AD102" s="470"/>
    </row>
    <row r="103" spans="1:30" ht="16.5" x14ac:dyDescent="0.2">
      <c r="A103" s="514" t="s">
        <v>410</v>
      </c>
      <c r="B103" s="527" t="s">
        <v>10</v>
      </c>
      <c r="C103" s="465">
        <v>3</v>
      </c>
      <c r="D103" s="466">
        <v>13</v>
      </c>
      <c r="E103" s="466"/>
      <c r="F103" s="466"/>
      <c r="G103" s="467">
        <f t="shared" si="8"/>
        <v>13</v>
      </c>
      <c r="H103" s="468">
        <f t="shared" si="9"/>
        <v>16</v>
      </c>
      <c r="I103" s="466"/>
      <c r="J103" s="468">
        <f t="shared" si="10"/>
        <v>16</v>
      </c>
      <c r="K103" s="466">
        <v>8</v>
      </c>
      <c r="L103" s="466">
        <v>8</v>
      </c>
      <c r="M103" s="466">
        <v>7</v>
      </c>
      <c r="N103" s="466">
        <v>15</v>
      </c>
      <c r="O103" s="530">
        <f t="shared" si="11"/>
        <v>0</v>
      </c>
      <c r="P103" s="87">
        <v>7</v>
      </c>
      <c r="Q103" s="87">
        <v>10</v>
      </c>
      <c r="R103" s="88"/>
      <c r="S103" s="529">
        <v>18</v>
      </c>
      <c r="T103" s="88">
        <v>2</v>
      </c>
      <c r="U103" s="469">
        <f t="shared" si="12"/>
        <v>16</v>
      </c>
      <c r="V103" s="87"/>
      <c r="W103" s="87">
        <v>14</v>
      </c>
      <c r="X103" s="87">
        <v>8</v>
      </c>
      <c r="Y103" s="87">
        <v>2</v>
      </c>
      <c r="Z103" s="87"/>
      <c r="AA103" s="87"/>
      <c r="AB103" s="87"/>
      <c r="AC103" s="88"/>
      <c r="AD103" s="470">
        <v>7</v>
      </c>
    </row>
    <row r="104" spans="1:30" ht="25.5" x14ac:dyDescent="0.2">
      <c r="A104" s="499" t="s">
        <v>553</v>
      </c>
      <c r="B104" s="526" t="s">
        <v>411</v>
      </c>
      <c r="C104" s="465"/>
      <c r="D104" s="466"/>
      <c r="E104" s="466"/>
      <c r="F104" s="466"/>
      <c r="G104" s="467">
        <f t="shared" si="8"/>
        <v>0</v>
      </c>
      <c r="H104" s="468">
        <f t="shared" si="9"/>
        <v>0</v>
      </c>
      <c r="I104" s="466"/>
      <c r="J104" s="468">
        <f t="shared" si="10"/>
        <v>0</v>
      </c>
      <c r="K104" s="466"/>
      <c r="L104" s="466"/>
      <c r="M104" s="466"/>
      <c r="N104" s="466"/>
      <c r="O104" s="530">
        <f t="shared" si="11"/>
        <v>0</v>
      </c>
      <c r="P104" s="87"/>
      <c r="Q104" s="87"/>
      <c r="R104" s="88"/>
      <c r="S104" s="529"/>
      <c r="T104" s="88"/>
      <c r="U104" s="469">
        <f t="shared" si="12"/>
        <v>0</v>
      </c>
      <c r="V104" s="87"/>
      <c r="W104" s="87"/>
      <c r="X104" s="87"/>
      <c r="Y104" s="87"/>
      <c r="Z104" s="87"/>
      <c r="AA104" s="87"/>
      <c r="AB104" s="87"/>
      <c r="AC104" s="88"/>
      <c r="AD104" s="470"/>
    </row>
    <row r="105" spans="1:30" ht="25.5" x14ac:dyDescent="0.2">
      <c r="A105" s="507" t="s">
        <v>554</v>
      </c>
      <c r="B105" s="526" t="s">
        <v>412</v>
      </c>
      <c r="C105" s="465"/>
      <c r="D105" s="466"/>
      <c r="E105" s="466"/>
      <c r="F105" s="466"/>
      <c r="G105" s="467">
        <f t="shared" si="8"/>
        <v>0</v>
      </c>
      <c r="H105" s="468">
        <f t="shared" si="9"/>
        <v>0</v>
      </c>
      <c r="I105" s="466"/>
      <c r="J105" s="468">
        <f t="shared" si="10"/>
        <v>0</v>
      </c>
      <c r="K105" s="466"/>
      <c r="L105" s="466"/>
      <c r="M105" s="466"/>
      <c r="N105" s="466"/>
      <c r="O105" s="530">
        <f t="shared" si="11"/>
        <v>0</v>
      </c>
      <c r="P105" s="87"/>
      <c r="Q105" s="87"/>
      <c r="R105" s="88"/>
      <c r="S105" s="529"/>
      <c r="T105" s="88"/>
      <c r="U105" s="469">
        <f t="shared" si="12"/>
        <v>0</v>
      </c>
      <c r="V105" s="87"/>
      <c r="W105" s="87"/>
      <c r="X105" s="87"/>
      <c r="Y105" s="87"/>
      <c r="Z105" s="87"/>
      <c r="AA105" s="87"/>
      <c r="AB105" s="87"/>
      <c r="AC105" s="88"/>
      <c r="AD105" s="470"/>
    </row>
    <row r="106" spans="1:30" ht="25.5" x14ac:dyDescent="0.2">
      <c r="A106" s="507" t="s">
        <v>555</v>
      </c>
      <c r="B106" s="526" t="s">
        <v>413</v>
      </c>
      <c r="C106" s="465"/>
      <c r="D106" s="466">
        <v>2</v>
      </c>
      <c r="E106" s="466"/>
      <c r="F106" s="466"/>
      <c r="G106" s="467">
        <f t="shared" si="8"/>
        <v>2</v>
      </c>
      <c r="H106" s="468">
        <f t="shared" si="9"/>
        <v>2</v>
      </c>
      <c r="I106" s="466"/>
      <c r="J106" s="468">
        <f t="shared" si="10"/>
        <v>2</v>
      </c>
      <c r="K106" s="466">
        <v>1</v>
      </c>
      <c r="L106" s="466">
        <v>1</v>
      </c>
      <c r="M106" s="466"/>
      <c r="N106" s="466">
        <v>2</v>
      </c>
      <c r="O106" s="530">
        <f t="shared" si="11"/>
        <v>0</v>
      </c>
      <c r="P106" s="87">
        <v>1</v>
      </c>
      <c r="Q106" s="87">
        <v>2</v>
      </c>
      <c r="R106" s="88"/>
      <c r="S106" s="529">
        <v>1</v>
      </c>
      <c r="T106" s="88"/>
      <c r="U106" s="469">
        <f t="shared" si="12"/>
        <v>1</v>
      </c>
      <c r="V106" s="87"/>
      <c r="W106" s="87">
        <v>1</v>
      </c>
      <c r="X106" s="87">
        <v>1</v>
      </c>
      <c r="Y106" s="87"/>
      <c r="Z106" s="87"/>
      <c r="AA106" s="87"/>
      <c r="AB106" s="87"/>
      <c r="AC106" s="88"/>
      <c r="AD106" s="470"/>
    </row>
    <row r="107" spans="1:30" ht="25.5" x14ac:dyDescent="0.2">
      <c r="A107" s="507" t="s">
        <v>556</v>
      </c>
      <c r="B107" s="526" t="s">
        <v>414</v>
      </c>
      <c r="C107" s="465">
        <v>1</v>
      </c>
      <c r="D107" s="466">
        <v>2</v>
      </c>
      <c r="E107" s="466"/>
      <c r="F107" s="466"/>
      <c r="G107" s="467">
        <f t="shared" si="8"/>
        <v>2</v>
      </c>
      <c r="H107" s="468">
        <f t="shared" si="9"/>
        <v>3</v>
      </c>
      <c r="I107" s="466"/>
      <c r="J107" s="468">
        <f t="shared" si="10"/>
        <v>3</v>
      </c>
      <c r="K107" s="466">
        <v>3</v>
      </c>
      <c r="L107" s="466"/>
      <c r="M107" s="466"/>
      <c r="N107" s="466">
        <v>3</v>
      </c>
      <c r="O107" s="530">
        <f t="shared" si="11"/>
        <v>0</v>
      </c>
      <c r="P107" s="87">
        <v>3</v>
      </c>
      <c r="Q107" s="87"/>
      <c r="R107" s="88"/>
      <c r="S107" s="529">
        <v>4</v>
      </c>
      <c r="T107" s="88"/>
      <c r="U107" s="469">
        <f t="shared" si="12"/>
        <v>4</v>
      </c>
      <c r="V107" s="87"/>
      <c r="W107" s="87">
        <v>3</v>
      </c>
      <c r="X107" s="87">
        <v>3</v>
      </c>
      <c r="Y107" s="87">
        <v>1</v>
      </c>
      <c r="Z107" s="87"/>
      <c r="AA107" s="87"/>
      <c r="AB107" s="87"/>
      <c r="AC107" s="88"/>
      <c r="AD107" s="470"/>
    </row>
    <row r="108" spans="1:30" ht="25.5" x14ac:dyDescent="0.2">
      <c r="A108" s="507" t="s">
        <v>557</v>
      </c>
      <c r="B108" s="526" t="s">
        <v>473</v>
      </c>
      <c r="C108" s="465"/>
      <c r="D108" s="466"/>
      <c r="E108" s="466"/>
      <c r="F108" s="466"/>
      <c r="G108" s="467">
        <f t="shared" si="8"/>
        <v>0</v>
      </c>
      <c r="H108" s="468">
        <f t="shared" si="9"/>
        <v>0</v>
      </c>
      <c r="I108" s="466"/>
      <c r="J108" s="468">
        <f t="shared" si="10"/>
        <v>0</v>
      </c>
      <c r="K108" s="466"/>
      <c r="L108" s="466"/>
      <c r="M108" s="466"/>
      <c r="N108" s="466"/>
      <c r="O108" s="530">
        <f t="shared" si="11"/>
        <v>0</v>
      </c>
      <c r="P108" s="87"/>
      <c r="Q108" s="87"/>
      <c r="R108" s="88"/>
      <c r="S108" s="529"/>
      <c r="T108" s="88"/>
      <c r="U108" s="469">
        <f t="shared" si="12"/>
        <v>0</v>
      </c>
      <c r="V108" s="87"/>
      <c r="W108" s="87"/>
      <c r="X108" s="87"/>
      <c r="Y108" s="87"/>
      <c r="Z108" s="87"/>
      <c r="AA108" s="87"/>
      <c r="AB108" s="87"/>
      <c r="AC108" s="88"/>
      <c r="AD108" s="470"/>
    </row>
    <row r="109" spans="1:30" ht="27.75" customHeight="1" x14ac:dyDescent="0.2">
      <c r="A109" s="507" t="s">
        <v>558</v>
      </c>
      <c r="B109" s="526" t="s">
        <v>415</v>
      </c>
      <c r="C109" s="465">
        <v>2</v>
      </c>
      <c r="D109" s="466">
        <v>9</v>
      </c>
      <c r="E109" s="466"/>
      <c r="F109" s="466"/>
      <c r="G109" s="467">
        <f t="shared" si="8"/>
        <v>9</v>
      </c>
      <c r="H109" s="468">
        <f t="shared" si="9"/>
        <v>11</v>
      </c>
      <c r="I109" s="466"/>
      <c r="J109" s="468">
        <f t="shared" si="10"/>
        <v>11</v>
      </c>
      <c r="K109" s="466">
        <v>4</v>
      </c>
      <c r="L109" s="466">
        <v>7</v>
      </c>
      <c r="M109" s="466">
        <v>7</v>
      </c>
      <c r="N109" s="466">
        <v>10</v>
      </c>
      <c r="O109" s="530">
        <f t="shared" si="11"/>
        <v>0</v>
      </c>
      <c r="P109" s="87">
        <v>3</v>
      </c>
      <c r="Q109" s="87">
        <v>8</v>
      </c>
      <c r="R109" s="88"/>
      <c r="S109" s="529">
        <v>13</v>
      </c>
      <c r="T109" s="88">
        <v>2</v>
      </c>
      <c r="U109" s="469">
        <f t="shared" si="12"/>
        <v>11</v>
      </c>
      <c r="V109" s="87"/>
      <c r="W109" s="87">
        <v>10</v>
      </c>
      <c r="X109" s="87">
        <v>4</v>
      </c>
      <c r="Y109" s="87">
        <v>1</v>
      </c>
      <c r="Z109" s="87"/>
      <c r="AA109" s="87"/>
      <c r="AB109" s="87"/>
      <c r="AC109" s="88"/>
      <c r="AD109" s="470">
        <v>7</v>
      </c>
    </row>
    <row r="110" spans="1:30" ht="25.5" x14ac:dyDescent="0.2">
      <c r="A110" s="507" t="s">
        <v>559</v>
      </c>
      <c r="B110" s="526" t="s">
        <v>416</v>
      </c>
      <c r="C110" s="465"/>
      <c r="D110" s="466"/>
      <c r="E110" s="466"/>
      <c r="F110" s="466"/>
      <c r="G110" s="467">
        <f t="shared" si="8"/>
        <v>0</v>
      </c>
      <c r="H110" s="468">
        <f t="shared" si="9"/>
        <v>0</v>
      </c>
      <c r="I110" s="466"/>
      <c r="J110" s="468">
        <f t="shared" si="10"/>
        <v>0</v>
      </c>
      <c r="K110" s="466"/>
      <c r="L110" s="466"/>
      <c r="M110" s="466"/>
      <c r="N110" s="466"/>
      <c r="O110" s="530">
        <f t="shared" si="11"/>
        <v>0</v>
      </c>
      <c r="P110" s="87"/>
      <c r="Q110" s="87"/>
      <c r="R110" s="88"/>
      <c r="S110" s="529"/>
      <c r="T110" s="88"/>
      <c r="U110" s="469">
        <f t="shared" si="12"/>
        <v>0</v>
      </c>
      <c r="V110" s="87"/>
      <c r="W110" s="87"/>
      <c r="X110" s="87"/>
      <c r="Y110" s="87"/>
      <c r="Z110" s="87"/>
      <c r="AA110" s="87"/>
      <c r="AB110" s="87"/>
      <c r="AC110" s="88"/>
      <c r="AD110" s="470"/>
    </row>
    <row r="111" spans="1:30" ht="38.25" x14ac:dyDescent="0.2">
      <c r="A111" s="507" t="s">
        <v>560</v>
      </c>
      <c r="B111" s="526" t="s">
        <v>417</v>
      </c>
      <c r="C111" s="465"/>
      <c r="D111" s="466"/>
      <c r="E111" s="466"/>
      <c r="F111" s="466"/>
      <c r="G111" s="467">
        <f t="shared" si="8"/>
        <v>0</v>
      </c>
      <c r="H111" s="468">
        <f t="shared" si="9"/>
        <v>0</v>
      </c>
      <c r="I111" s="466"/>
      <c r="J111" s="468">
        <f t="shared" si="10"/>
        <v>0</v>
      </c>
      <c r="K111" s="466"/>
      <c r="L111" s="466"/>
      <c r="M111" s="466"/>
      <c r="N111" s="466"/>
      <c r="O111" s="530">
        <f t="shared" si="11"/>
        <v>0</v>
      </c>
      <c r="P111" s="87"/>
      <c r="Q111" s="87"/>
      <c r="R111" s="88"/>
      <c r="S111" s="529"/>
      <c r="T111" s="88"/>
      <c r="U111" s="469">
        <f t="shared" si="12"/>
        <v>0</v>
      </c>
      <c r="V111" s="87"/>
      <c r="W111" s="87"/>
      <c r="X111" s="87"/>
      <c r="Y111" s="87"/>
      <c r="Z111" s="87"/>
      <c r="AA111" s="87"/>
      <c r="AB111" s="87"/>
      <c r="AC111" s="88"/>
      <c r="AD111" s="470"/>
    </row>
    <row r="112" spans="1:30" ht="25.5" x14ac:dyDescent="0.2">
      <c r="A112" s="507" t="s">
        <v>561</v>
      </c>
      <c r="B112" s="526" t="s">
        <v>474</v>
      </c>
      <c r="C112" s="465"/>
      <c r="D112" s="466"/>
      <c r="E112" s="466"/>
      <c r="F112" s="466"/>
      <c r="G112" s="467">
        <f t="shared" si="8"/>
        <v>0</v>
      </c>
      <c r="H112" s="468">
        <f t="shared" si="9"/>
        <v>0</v>
      </c>
      <c r="I112" s="466"/>
      <c r="J112" s="468">
        <f t="shared" si="10"/>
        <v>0</v>
      </c>
      <c r="K112" s="466"/>
      <c r="L112" s="466"/>
      <c r="M112" s="466"/>
      <c r="N112" s="466"/>
      <c r="O112" s="530">
        <f t="shared" si="11"/>
        <v>0</v>
      </c>
      <c r="P112" s="87"/>
      <c r="Q112" s="87"/>
      <c r="R112" s="88"/>
      <c r="S112" s="529"/>
      <c r="T112" s="88"/>
      <c r="U112" s="469">
        <f t="shared" si="12"/>
        <v>0</v>
      </c>
      <c r="V112" s="87"/>
      <c r="W112" s="87"/>
      <c r="X112" s="87"/>
      <c r="Y112" s="87"/>
      <c r="Z112" s="87"/>
      <c r="AA112" s="87"/>
      <c r="AB112" s="87"/>
      <c r="AC112" s="88"/>
      <c r="AD112" s="470"/>
    </row>
    <row r="113" spans="1:31" ht="33" x14ac:dyDescent="0.2">
      <c r="A113" s="514" t="s">
        <v>418</v>
      </c>
      <c r="B113" s="527" t="s">
        <v>11</v>
      </c>
      <c r="C113" s="465"/>
      <c r="D113" s="466"/>
      <c r="E113" s="466"/>
      <c r="F113" s="466"/>
      <c r="G113" s="467">
        <f t="shared" si="8"/>
        <v>0</v>
      </c>
      <c r="H113" s="468">
        <f t="shared" si="9"/>
        <v>0</v>
      </c>
      <c r="I113" s="466"/>
      <c r="J113" s="468">
        <f t="shared" si="10"/>
        <v>0</v>
      </c>
      <c r="K113" s="466"/>
      <c r="L113" s="466"/>
      <c r="M113" s="466"/>
      <c r="N113" s="466"/>
      <c r="O113" s="530">
        <f t="shared" si="11"/>
        <v>0</v>
      </c>
      <c r="P113" s="87"/>
      <c r="Q113" s="87"/>
      <c r="R113" s="88"/>
      <c r="S113" s="529"/>
      <c r="T113" s="88"/>
      <c r="U113" s="469">
        <f t="shared" si="12"/>
        <v>0</v>
      </c>
      <c r="V113" s="87"/>
      <c r="W113" s="87"/>
      <c r="X113" s="87"/>
      <c r="Y113" s="87"/>
      <c r="Z113" s="87"/>
      <c r="AA113" s="87"/>
      <c r="AB113" s="87"/>
      <c r="AC113" s="88"/>
      <c r="AD113" s="470"/>
    </row>
    <row r="114" spans="1:31" ht="25.5" x14ac:dyDescent="0.2">
      <c r="A114" s="499" t="s">
        <v>562</v>
      </c>
      <c r="B114" s="526" t="s">
        <v>419</v>
      </c>
      <c r="C114" s="465"/>
      <c r="D114" s="466"/>
      <c r="E114" s="466"/>
      <c r="F114" s="466"/>
      <c r="G114" s="467">
        <f t="shared" si="8"/>
        <v>0</v>
      </c>
      <c r="H114" s="468">
        <f t="shared" si="9"/>
        <v>0</v>
      </c>
      <c r="I114" s="466"/>
      <c r="J114" s="468">
        <f t="shared" si="10"/>
        <v>0</v>
      </c>
      <c r="K114" s="466"/>
      <c r="L114" s="466"/>
      <c r="M114" s="466"/>
      <c r="N114" s="466"/>
      <c r="O114" s="530">
        <f t="shared" si="11"/>
        <v>0</v>
      </c>
      <c r="P114" s="87"/>
      <c r="Q114" s="87"/>
      <c r="R114" s="88"/>
      <c r="S114" s="529"/>
      <c r="T114" s="88"/>
      <c r="U114" s="469">
        <f t="shared" si="12"/>
        <v>0</v>
      </c>
      <c r="V114" s="87"/>
      <c r="W114" s="87"/>
      <c r="X114" s="87"/>
      <c r="Y114" s="87"/>
      <c r="Z114" s="87"/>
      <c r="AA114" s="87"/>
      <c r="AB114" s="87"/>
      <c r="AC114" s="88"/>
      <c r="AD114" s="470"/>
    </row>
    <row r="115" spans="1:31" ht="17.25" thickBot="1" x14ac:dyDescent="0.25">
      <c r="A115" s="515" t="s">
        <v>420</v>
      </c>
      <c r="B115" s="527" t="s">
        <v>46</v>
      </c>
      <c r="C115" s="465"/>
      <c r="D115" s="466"/>
      <c r="E115" s="466"/>
      <c r="F115" s="466"/>
      <c r="G115" s="467">
        <f t="shared" si="8"/>
        <v>0</v>
      </c>
      <c r="H115" s="468">
        <f t="shared" si="9"/>
        <v>0</v>
      </c>
      <c r="I115" s="466"/>
      <c r="J115" s="468">
        <f t="shared" si="10"/>
        <v>0</v>
      </c>
      <c r="K115" s="466"/>
      <c r="L115" s="466"/>
      <c r="M115" s="466"/>
      <c r="N115" s="466"/>
      <c r="O115" s="530">
        <f t="shared" si="11"/>
        <v>0</v>
      </c>
      <c r="P115" s="87"/>
      <c r="Q115" s="87"/>
      <c r="R115" s="88"/>
      <c r="S115" s="529"/>
      <c r="T115" s="88"/>
      <c r="U115" s="469">
        <f t="shared" si="12"/>
        <v>0</v>
      </c>
      <c r="V115" s="87"/>
      <c r="W115" s="87"/>
      <c r="X115" s="87"/>
      <c r="Y115" s="87"/>
      <c r="Z115" s="87"/>
      <c r="AA115" s="87"/>
      <c r="AB115" s="87"/>
      <c r="AC115" s="88"/>
      <c r="AD115" s="470"/>
    </row>
    <row r="116" spans="1:31" ht="16.5" thickBot="1" x14ac:dyDescent="0.3">
      <c r="A116" s="564" t="s">
        <v>421</v>
      </c>
      <c r="B116" s="532" t="s">
        <v>428</v>
      </c>
      <c r="C116" s="539">
        <f>SUM(C14,C16,C25,C28,C44,C66,C74,C79,C98,C99,C100,C103,C113,C115,C42)</f>
        <v>7</v>
      </c>
      <c r="D116" s="540">
        <f t="shared" ref="D116:AD116" si="13">SUM(D14,D16,D25,D28,D44,D66,D74,D79,D98,D99,D100,D103,D113,D115,D42)</f>
        <v>27</v>
      </c>
      <c r="E116" s="540">
        <f t="shared" si="13"/>
        <v>0</v>
      </c>
      <c r="F116" s="540">
        <f t="shared" si="13"/>
        <v>0</v>
      </c>
      <c r="G116" s="540">
        <f t="shared" si="13"/>
        <v>27</v>
      </c>
      <c r="H116" s="540">
        <f t="shared" si="13"/>
        <v>34</v>
      </c>
      <c r="I116" s="540">
        <f t="shared" si="13"/>
        <v>0</v>
      </c>
      <c r="J116" s="540">
        <f t="shared" si="13"/>
        <v>29</v>
      </c>
      <c r="K116" s="540">
        <f t="shared" si="13"/>
        <v>15</v>
      </c>
      <c r="L116" s="540">
        <f t="shared" si="13"/>
        <v>14</v>
      </c>
      <c r="M116" s="540">
        <f t="shared" si="13"/>
        <v>12</v>
      </c>
      <c r="N116" s="540">
        <f t="shared" si="13"/>
        <v>26</v>
      </c>
      <c r="O116" s="540">
        <f t="shared" si="13"/>
        <v>5</v>
      </c>
      <c r="P116" s="540">
        <f t="shared" si="13"/>
        <v>11</v>
      </c>
      <c r="Q116" s="540">
        <f t="shared" si="13"/>
        <v>21</v>
      </c>
      <c r="R116" s="541">
        <f t="shared" si="13"/>
        <v>0</v>
      </c>
      <c r="S116" s="471">
        <f t="shared" si="13"/>
        <v>30</v>
      </c>
      <c r="T116" s="544">
        <f t="shared" si="13"/>
        <v>2</v>
      </c>
      <c r="U116" s="471">
        <f t="shared" si="13"/>
        <v>28</v>
      </c>
      <c r="V116" s="487">
        <f t="shared" si="13"/>
        <v>0</v>
      </c>
      <c r="W116" s="487">
        <f t="shared" si="13"/>
        <v>23</v>
      </c>
      <c r="X116" s="487">
        <f t="shared" si="13"/>
        <v>15</v>
      </c>
      <c r="Y116" s="487">
        <f t="shared" si="13"/>
        <v>4</v>
      </c>
      <c r="Z116" s="487">
        <f t="shared" si="13"/>
        <v>0</v>
      </c>
      <c r="AA116" s="487">
        <f t="shared" si="13"/>
        <v>0</v>
      </c>
      <c r="AB116" s="487">
        <f t="shared" si="13"/>
        <v>0</v>
      </c>
      <c r="AC116" s="488">
        <f t="shared" si="13"/>
        <v>1</v>
      </c>
      <c r="AD116" s="545">
        <f t="shared" si="13"/>
        <v>12</v>
      </c>
    </row>
    <row r="117" spans="1:31" ht="16.5" x14ac:dyDescent="0.2">
      <c r="A117" s="516" t="s">
        <v>471</v>
      </c>
      <c r="B117" s="534" t="s">
        <v>47</v>
      </c>
      <c r="C117" s="472">
        <v>5</v>
      </c>
      <c r="D117" s="473">
        <v>41</v>
      </c>
      <c r="E117" s="473"/>
      <c r="F117" s="473"/>
      <c r="G117" s="474">
        <f t="shared" si="0"/>
        <v>41</v>
      </c>
      <c r="H117" s="475">
        <f t="shared" ref="H117:H122" si="14">G117+C117</f>
        <v>46</v>
      </c>
      <c r="I117" s="473"/>
      <c r="J117" s="475">
        <f>K117+L117</f>
        <v>44</v>
      </c>
      <c r="K117" s="473">
        <v>41</v>
      </c>
      <c r="L117" s="473">
        <v>3</v>
      </c>
      <c r="M117" s="473"/>
      <c r="N117" s="477">
        <v>43</v>
      </c>
      <c r="O117" s="531">
        <f t="shared" si="2"/>
        <v>2</v>
      </c>
      <c r="P117" s="477">
        <v>2</v>
      </c>
      <c r="Q117" s="477">
        <v>44</v>
      </c>
      <c r="R117" s="476"/>
      <c r="S117" s="542" t="s">
        <v>92</v>
      </c>
      <c r="T117" s="543" t="s">
        <v>92</v>
      </c>
      <c r="U117" s="546" t="s">
        <v>92</v>
      </c>
      <c r="V117" s="547" t="s">
        <v>92</v>
      </c>
      <c r="W117" s="547" t="s">
        <v>92</v>
      </c>
      <c r="X117" s="547" t="s">
        <v>92</v>
      </c>
      <c r="Y117" s="547" t="s">
        <v>92</v>
      </c>
      <c r="Z117" s="547" t="s">
        <v>92</v>
      </c>
      <c r="AA117" s="547" t="s">
        <v>92</v>
      </c>
      <c r="AB117" s="547" t="s">
        <v>92</v>
      </c>
      <c r="AC117" s="543" t="s">
        <v>92</v>
      </c>
      <c r="AD117" s="478" t="s">
        <v>92</v>
      </c>
      <c r="AE117" s="2" t="s">
        <v>179</v>
      </c>
    </row>
    <row r="118" spans="1:31" ht="25.5" x14ac:dyDescent="0.2">
      <c r="A118" s="502" t="s">
        <v>563</v>
      </c>
      <c r="B118" s="535" t="s">
        <v>422</v>
      </c>
      <c r="C118" s="465"/>
      <c r="D118" s="466"/>
      <c r="E118" s="466"/>
      <c r="F118" s="466"/>
      <c r="G118" s="467">
        <f t="shared" si="0"/>
        <v>0</v>
      </c>
      <c r="H118" s="468">
        <f>G118+C118</f>
        <v>0</v>
      </c>
      <c r="I118" s="466"/>
      <c r="J118" s="468">
        <f t="shared" ref="J118:J122" si="15">K118+L118</f>
        <v>0</v>
      </c>
      <c r="K118" s="466"/>
      <c r="L118" s="466"/>
      <c r="M118" s="466"/>
      <c r="N118" s="87"/>
      <c r="O118" s="530">
        <f t="shared" si="2"/>
        <v>0</v>
      </c>
      <c r="P118" s="87"/>
      <c r="Q118" s="87"/>
      <c r="R118" s="88"/>
      <c r="S118" s="538" t="s">
        <v>92</v>
      </c>
      <c r="T118" s="479" t="s">
        <v>92</v>
      </c>
      <c r="U118" s="480" t="s">
        <v>92</v>
      </c>
      <c r="V118" s="481" t="s">
        <v>92</v>
      </c>
      <c r="W118" s="481" t="s">
        <v>92</v>
      </c>
      <c r="X118" s="481" t="s">
        <v>92</v>
      </c>
      <c r="Y118" s="481" t="s">
        <v>92</v>
      </c>
      <c r="Z118" s="481" t="s">
        <v>92</v>
      </c>
      <c r="AA118" s="481" t="s">
        <v>92</v>
      </c>
      <c r="AB118" s="481" t="s">
        <v>92</v>
      </c>
      <c r="AC118" s="479" t="s">
        <v>92</v>
      </c>
      <c r="AD118" s="482" t="s">
        <v>92</v>
      </c>
    </row>
    <row r="119" spans="1:31" ht="25.5" x14ac:dyDescent="0.2">
      <c r="A119" s="502" t="s">
        <v>720</v>
      </c>
      <c r="B119" s="535" t="s">
        <v>721</v>
      </c>
      <c r="C119" s="465"/>
      <c r="D119" s="466"/>
      <c r="E119" s="466"/>
      <c r="F119" s="466"/>
      <c r="G119" s="467">
        <f t="shared" ref="G119" si="16">D119+F119</f>
        <v>0</v>
      </c>
      <c r="H119" s="468">
        <f>G119+C119</f>
        <v>0</v>
      </c>
      <c r="I119" s="466"/>
      <c r="J119" s="468">
        <f t="shared" ref="J119" si="17">K119+L119</f>
        <v>0</v>
      </c>
      <c r="K119" s="466"/>
      <c r="L119" s="466"/>
      <c r="M119" s="466"/>
      <c r="N119" s="87"/>
      <c r="O119" s="530">
        <f t="shared" ref="O119" si="18">SUM(H119-J119)</f>
        <v>0</v>
      </c>
      <c r="P119" s="87"/>
      <c r="Q119" s="87"/>
      <c r="R119" s="88"/>
      <c r="S119" s="538" t="s">
        <v>92</v>
      </c>
      <c r="T119" s="479" t="s">
        <v>92</v>
      </c>
      <c r="U119" s="480" t="s">
        <v>92</v>
      </c>
      <c r="V119" s="481" t="s">
        <v>92</v>
      </c>
      <c r="W119" s="481" t="s">
        <v>92</v>
      </c>
      <c r="X119" s="481" t="s">
        <v>92</v>
      </c>
      <c r="Y119" s="481" t="s">
        <v>92</v>
      </c>
      <c r="Z119" s="481" t="s">
        <v>92</v>
      </c>
      <c r="AA119" s="481" t="s">
        <v>92</v>
      </c>
      <c r="AB119" s="481" t="s">
        <v>92</v>
      </c>
      <c r="AC119" s="479" t="s">
        <v>92</v>
      </c>
      <c r="AD119" s="482" t="s">
        <v>92</v>
      </c>
    </row>
    <row r="120" spans="1:31" x14ac:dyDescent="0.2">
      <c r="A120" s="510" t="s">
        <v>423</v>
      </c>
      <c r="B120" s="535" t="s">
        <v>43</v>
      </c>
      <c r="C120" s="465"/>
      <c r="D120" s="466">
        <v>3</v>
      </c>
      <c r="E120" s="466"/>
      <c r="F120" s="466"/>
      <c r="G120" s="467">
        <f t="shared" si="0"/>
        <v>3</v>
      </c>
      <c r="H120" s="468">
        <f t="shared" si="14"/>
        <v>3</v>
      </c>
      <c r="I120" s="466"/>
      <c r="J120" s="468">
        <f t="shared" si="15"/>
        <v>3</v>
      </c>
      <c r="K120" s="466">
        <v>2</v>
      </c>
      <c r="L120" s="466">
        <v>1</v>
      </c>
      <c r="M120" s="466"/>
      <c r="N120" s="87">
        <v>3</v>
      </c>
      <c r="O120" s="530">
        <f>SUM(H120-J120)</f>
        <v>0</v>
      </c>
      <c r="P120" s="87">
        <v>1</v>
      </c>
      <c r="Q120" s="87">
        <v>3</v>
      </c>
      <c r="R120" s="88"/>
      <c r="S120" s="538" t="s">
        <v>92</v>
      </c>
      <c r="T120" s="479" t="s">
        <v>92</v>
      </c>
      <c r="U120" s="480" t="s">
        <v>92</v>
      </c>
      <c r="V120" s="481" t="s">
        <v>92</v>
      </c>
      <c r="W120" s="481" t="s">
        <v>92</v>
      </c>
      <c r="X120" s="481" t="s">
        <v>92</v>
      </c>
      <c r="Y120" s="481" t="s">
        <v>92</v>
      </c>
      <c r="Z120" s="481" t="s">
        <v>92</v>
      </c>
      <c r="AA120" s="481" t="s">
        <v>92</v>
      </c>
      <c r="AB120" s="481" t="s">
        <v>92</v>
      </c>
      <c r="AC120" s="479" t="s">
        <v>92</v>
      </c>
      <c r="AD120" s="482" t="s">
        <v>92</v>
      </c>
    </row>
    <row r="121" spans="1:31" ht="16.5" x14ac:dyDescent="0.2">
      <c r="A121" s="517" t="s">
        <v>472</v>
      </c>
      <c r="B121" s="536" t="s">
        <v>424</v>
      </c>
      <c r="C121" s="465"/>
      <c r="D121" s="466">
        <v>152</v>
      </c>
      <c r="E121" s="466"/>
      <c r="F121" s="466"/>
      <c r="G121" s="467">
        <f t="shared" si="0"/>
        <v>152</v>
      </c>
      <c r="H121" s="468">
        <f t="shared" si="14"/>
        <v>152</v>
      </c>
      <c r="I121" s="466"/>
      <c r="J121" s="468">
        <f t="shared" si="15"/>
        <v>152</v>
      </c>
      <c r="K121" s="466">
        <v>146</v>
      </c>
      <c r="L121" s="466">
        <v>6</v>
      </c>
      <c r="M121" s="466"/>
      <c r="N121" s="87">
        <v>152</v>
      </c>
      <c r="O121" s="530">
        <f t="shared" si="2"/>
        <v>0</v>
      </c>
      <c r="P121" s="87">
        <v>8</v>
      </c>
      <c r="Q121" s="87">
        <v>152</v>
      </c>
      <c r="R121" s="88"/>
      <c r="S121" s="538" t="s">
        <v>92</v>
      </c>
      <c r="T121" s="479" t="s">
        <v>92</v>
      </c>
      <c r="U121" s="480" t="s">
        <v>92</v>
      </c>
      <c r="V121" s="481" t="s">
        <v>92</v>
      </c>
      <c r="W121" s="481" t="s">
        <v>92</v>
      </c>
      <c r="X121" s="481" t="s">
        <v>92</v>
      </c>
      <c r="Y121" s="481" t="s">
        <v>92</v>
      </c>
      <c r="Z121" s="481" t="s">
        <v>92</v>
      </c>
      <c r="AA121" s="481" t="s">
        <v>92</v>
      </c>
      <c r="AB121" s="481" t="s">
        <v>92</v>
      </c>
      <c r="AC121" s="479" t="s">
        <v>92</v>
      </c>
      <c r="AD121" s="482" t="s">
        <v>92</v>
      </c>
    </row>
    <row r="122" spans="1:31" ht="17.25" thickBot="1" x14ac:dyDescent="0.35">
      <c r="A122" s="518" t="s">
        <v>426</v>
      </c>
      <c r="B122" s="537" t="s">
        <v>425</v>
      </c>
      <c r="C122" s="483"/>
      <c r="D122" s="484">
        <v>1</v>
      </c>
      <c r="E122" s="484"/>
      <c r="F122" s="484"/>
      <c r="G122" s="485">
        <f t="shared" si="0"/>
        <v>1</v>
      </c>
      <c r="H122" s="486">
        <f t="shared" si="14"/>
        <v>1</v>
      </c>
      <c r="I122" s="484"/>
      <c r="J122" s="486">
        <f t="shared" si="15"/>
        <v>1</v>
      </c>
      <c r="K122" s="484">
        <v>1</v>
      </c>
      <c r="L122" s="484"/>
      <c r="M122" s="484"/>
      <c r="N122" s="105">
        <v>1</v>
      </c>
      <c r="O122" s="533">
        <f t="shared" si="2"/>
        <v>0</v>
      </c>
      <c r="P122" s="105">
        <v>1</v>
      </c>
      <c r="Q122" s="105">
        <v>1</v>
      </c>
      <c r="R122" s="106"/>
      <c r="S122" s="609"/>
      <c r="T122" s="610"/>
      <c r="U122" s="611"/>
      <c r="V122" s="612"/>
      <c r="W122" s="612"/>
      <c r="X122" s="612"/>
      <c r="Y122" s="612"/>
      <c r="Z122" s="612"/>
      <c r="AA122" s="612"/>
      <c r="AB122" s="612"/>
      <c r="AC122" s="610"/>
      <c r="AD122" s="613"/>
      <c r="AE122" s="2" t="s">
        <v>179</v>
      </c>
    </row>
    <row r="123" spans="1:31" ht="16.5" thickBot="1" x14ac:dyDescent="0.3">
      <c r="A123" s="563" t="s">
        <v>427</v>
      </c>
      <c r="B123" s="503"/>
      <c r="C123" s="471">
        <f t="shared" ref="C123:R123" si="19">SUM(C117,C121,C122,C116)</f>
        <v>12</v>
      </c>
      <c r="D123" s="487">
        <f t="shared" si="19"/>
        <v>221</v>
      </c>
      <c r="E123" s="487">
        <f t="shared" si="19"/>
        <v>0</v>
      </c>
      <c r="F123" s="487">
        <f t="shared" si="19"/>
        <v>0</v>
      </c>
      <c r="G123" s="487">
        <f t="shared" si="19"/>
        <v>221</v>
      </c>
      <c r="H123" s="487">
        <f t="shared" si="19"/>
        <v>233</v>
      </c>
      <c r="I123" s="487">
        <f t="shared" si="19"/>
        <v>0</v>
      </c>
      <c r="J123" s="487">
        <f t="shared" si="19"/>
        <v>226</v>
      </c>
      <c r="K123" s="487">
        <f t="shared" si="19"/>
        <v>203</v>
      </c>
      <c r="L123" s="487">
        <f t="shared" si="19"/>
        <v>23</v>
      </c>
      <c r="M123" s="487">
        <f t="shared" si="19"/>
        <v>12</v>
      </c>
      <c r="N123" s="487">
        <f t="shared" si="19"/>
        <v>222</v>
      </c>
      <c r="O123" s="487">
        <f t="shared" si="19"/>
        <v>7</v>
      </c>
      <c r="P123" s="487">
        <f t="shared" si="19"/>
        <v>22</v>
      </c>
      <c r="Q123" s="487">
        <f t="shared" si="19"/>
        <v>218</v>
      </c>
      <c r="R123" s="488">
        <f t="shared" si="19"/>
        <v>0</v>
      </c>
      <c r="S123" s="471">
        <f>SUM(S116:S122)</f>
        <v>30</v>
      </c>
      <c r="T123" s="488">
        <f t="shared" ref="T123:AC123" si="20">SUM(T116:T122)</f>
        <v>2</v>
      </c>
      <c r="U123" s="471">
        <f>SUM(U116:U122)</f>
        <v>28</v>
      </c>
      <c r="V123" s="487">
        <f t="shared" si="20"/>
        <v>0</v>
      </c>
      <c r="W123" s="487">
        <f t="shared" si="20"/>
        <v>23</v>
      </c>
      <c r="X123" s="487">
        <f t="shared" si="20"/>
        <v>15</v>
      </c>
      <c r="Y123" s="487">
        <f t="shared" si="20"/>
        <v>4</v>
      </c>
      <c r="Z123" s="487">
        <f t="shared" si="20"/>
        <v>0</v>
      </c>
      <c r="AA123" s="487">
        <f t="shared" si="20"/>
        <v>0</v>
      </c>
      <c r="AB123" s="487">
        <f t="shared" si="20"/>
        <v>0</v>
      </c>
      <c r="AC123" s="488">
        <f t="shared" si="20"/>
        <v>1</v>
      </c>
      <c r="AD123" s="545">
        <f>SUM(AD116:AD122)</f>
        <v>12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89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564</v>
      </c>
      <c r="B126" s="617">
        <v>0</v>
      </c>
      <c r="C126" s="55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0" t="s">
        <v>220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1"/>
      <c r="B130" s="693" t="s">
        <v>13</v>
      </c>
      <c r="C130" s="8"/>
      <c r="D130" s="1"/>
      <c r="E130" s="411"/>
      <c r="F130" s="411"/>
      <c r="G130" s="4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0" t="s">
        <v>221</v>
      </c>
      <c r="B131" s="618">
        <v>141</v>
      </c>
      <c r="C131" s="565"/>
      <c r="D131" s="1"/>
      <c r="E131" s="411"/>
      <c r="F131" s="411"/>
      <c r="G131" s="4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0" t="s">
        <v>222</v>
      </c>
      <c r="B132" s="618">
        <v>51</v>
      </c>
      <c r="C132" s="551"/>
      <c r="D132" s="1"/>
      <c r="E132" s="411"/>
      <c r="F132" s="411"/>
      <c r="G132" s="4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2" t="s">
        <v>223</v>
      </c>
      <c r="B133" s="618">
        <v>54</v>
      </c>
      <c r="C133" s="551"/>
      <c r="D133" s="1"/>
      <c r="E133" s="411"/>
      <c r="F133" s="411"/>
      <c r="G133" s="4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0" t="s">
        <v>222</v>
      </c>
      <c r="B134" s="618">
        <v>16</v>
      </c>
      <c r="C134" s="551"/>
      <c r="D134" s="1"/>
      <c r="E134" s="411"/>
      <c r="F134" s="411"/>
      <c r="G134" s="4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0" t="s">
        <v>224</v>
      </c>
      <c r="B135" s="618">
        <v>0</v>
      </c>
      <c r="C135" s="551"/>
      <c r="D135" s="1"/>
      <c r="E135" s="411"/>
      <c r="F135" s="411"/>
      <c r="G135" s="4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0" t="s">
        <v>225</v>
      </c>
      <c r="B136" s="618">
        <v>2</v>
      </c>
      <c r="C136" s="551"/>
      <c r="D136" s="1"/>
      <c r="E136" s="411"/>
      <c r="F136" s="411"/>
      <c r="G136" s="4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0" t="s">
        <v>226</v>
      </c>
      <c r="B137" s="618">
        <v>0</v>
      </c>
      <c r="C137" s="551"/>
      <c r="D137" s="1"/>
      <c r="E137" s="411"/>
      <c r="F137" s="411"/>
      <c r="G137" s="4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2" t="s">
        <v>227</v>
      </c>
      <c r="B138" s="618">
        <v>1</v>
      </c>
      <c r="C138" s="551"/>
      <c r="D138" s="1"/>
      <c r="E138" s="411"/>
      <c r="F138" s="411"/>
      <c r="G138" s="4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0" t="s">
        <v>228</v>
      </c>
      <c r="B139" s="618">
        <v>1</v>
      </c>
      <c r="C139" s="551"/>
      <c r="D139" s="1"/>
      <c r="E139" s="411"/>
      <c r="F139" s="411"/>
      <c r="G139" s="4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50" t="s">
        <v>330</v>
      </c>
      <c r="B140" s="618">
        <v>0</v>
      </c>
      <c r="C140" s="551"/>
      <c r="D140" s="1"/>
      <c r="E140" s="411"/>
      <c r="F140" s="411"/>
      <c r="G140" s="4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2"/>
      <c r="D141" s="1"/>
      <c r="E141" s="411"/>
      <c r="F141" s="411"/>
      <c r="G141" s="4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2" t="s">
        <v>184</v>
      </c>
      <c r="B142" s="1"/>
      <c r="C142" s="411"/>
      <c r="D142" s="1"/>
      <c r="E142" s="411"/>
      <c r="F142" s="411"/>
      <c r="G142" s="4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2"/>
      <c r="B143" s="1"/>
      <c r="C143" s="411"/>
      <c r="D143" s="1"/>
      <c r="E143" s="411"/>
      <c r="F143" s="411"/>
      <c r="G143" s="4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693" t="s">
        <v>13</v>
      </c>
      <c r="C144" s="553"/>
      <c r="D144" s="1"/>
      <c r="E144" s="411"/>
      <c r="F144" s="411"/>
      <c r="G144" s="4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3" t="s">
        <v>359</v>
      </c>
      <c r="B145" s="94">
        <v>7</v>
      </c>
      <c r="C145" s="554"/>
      <c r="D145" s="1"/>
      <c r="E145" s="411"/>
      <c r="F145" s="411"/>
      <c r="G145" s="4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229</v>
      </c>
      <c r="B146" s="95">
        <v>6</v>
      </c>
      <c r="C146" s="555"/>
      <c r="D146" s="1"/>
      <c r="E146" s="411"/>
      <c r="F146" s="411"/>
      <c r="G146" s="4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230</v>
      </c>
      <c r="B147" s="95">
        <v>0</v>
      </c>
      <c r="C147" s="555"/>
      <c r="D147" s="1"/>
      <c r="E147" s="411"/>
      <c r="F147" s="411"/>
      <c r="G147" s="4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565</v>
      </c>
      <c r="B148" s="95">
        <v>0</v>
      </c>
      <c r="C148" s="555"/>
      <c r="D148" s="1"/>
      <c r="E148" s="411"/>
      <c r="F148" s="411"/>
      <c r="G148" s="4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231</v>
      </c>
      <c r="B149" s="95">
        <v>1</v>
      </c>
      <c r="C149" s="555"/>
      <c r="D149" s="1"/>
      <c r="E149" s="411"/>
      <c r="F149" s="411"/>
      <c r="G149" s="4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910" t="s">
        <v>719</v>
      </c>
      <c r="B150" s="882">
        <v>0</v>
      </c>
      <c r="C150" s="883"/>
      <c r="D150" s="1"/>
      <c r="E150" s="411"/>
      <c r="F150" s="411"/>
      <c r="G150" s="4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911"/>
      <c r="B151" s="882"/>
      <c r="C151" s="883"/>
      <c r="D151" s="1"/>
      <c r="E151" s="411"/>
      <c r="F151" s="411"/>
      <c r="G151" s="4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1"/>
      <c r="F152" s="411"/>
      <c r="G152" s="4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2" t="s">
        <v>232</v>
      </c>
      <c r="B153" s="1"/>
      <c r="C153" s="1"/>
      <c r="D153" s="1"/>
      <c r="E153" s="411"/>
      <c r="F153" s="411"/>
      <c r="G153" s="4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2"/>
      <c r="B154" s="1"/>
      <c r="C154" s="1"/>
      <c r="D154" s="1"/>
      <c r="E154" s="411"/>
      <c r="F154" s="411"/>
      <c r="G154" s="4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233</v>
      </c>
      <c r="B155" s="693" t="s">
        <v>13</v>
      </c>
      <c r="C155" s="8"/>
      <c r="D155" s="1"/>
      <c r="E155" s="411"/>
      <c r="F155" s="411"/>
      <c r="G155" s="4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234</v>
      </c>
      <c r="B156" s="65">
        <v>0</v>
      </c>
      <c r="C156" s="551"/>
      <c r="D156" s="1"/>
      <c r="E156" s="411"/>
      <c r="F156" s="411"/>
      <c r="G156" s="4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6" t="s">
        <v>235</v>
      </c>
      <c r="B157" s="65">
        <v>0</v>
      </c>
      <c r="C157" s="551"/>
      <c r="D157" s="1"/>
      <c r="E157" s="411"/>
      <c r="F157" s="411"/>
      <c r="G157" s="4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6" t="s">
        <v>236</v>
      </c>
      <c r="B158" s="65">
        <v>0</v>
      </c>
      <c r="C158" s="551"/>
      <c r="D158" s="1"/>
      <c r="E158" s="411"/>
      <c r="F158" s="411"/>
      <c r="G158" s="411"/>
      <c r="H158" s="1"/>
      <c r="I158" s="1"/>
      <c r="J158" s="1"/>
      <c r="L158" s="308"/>
      <c r="M158" s="308"/>
      <c r="N158" s="308"/>
      <c r="O158" s="711" t="s">
        <v>52</v>
      </c>
      <c r="P158" s="711"/>
      <c r="Q158" s="711"/>
      <c r="R158" s="711"/>
      <c r="S158" s="711"/>
      <c r="T158" s="711"/>
      <c r="U158" s="711"/>
      <c r="V158" s="711"/>
      <c r="W158" s="1"/>
      <c r="X158" s="1"/>
      <c r="Y158" s="1"/>
      <c r="Z158" s="1"/>
      <c r="AA158" s="1"/>
      <c r="AB158" s="1"/>
      <c r="AC158" s="1"/>
    </row>
    <row r="159" spans="1:29" x14ac:dyDescent="0.2">
      <c r="A159" s="96" t="s">
        <v>237</v>
      </c>
      <c r="B159" s="65">
        <v>11</v>
      </c>
      <c r="C159" s="551"/>
      <c r="D159" s="1"/>
      <c r="E159" s="411"/>
      <c r="F159" s="411"/>
      <c r="G159" s="411"/>
      <c r="H159" s="1"/>
      <c r="I159" s="1"/>
      <c r="J159" s="1"/>
      <c r="K159" s="1"/>
      <c r="L159" s="1"/>
      <c r="M159" s="1"/>
      <c r="N159" s="1"/>
      <c r="O159" s="1" t="s">
        <v>672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680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722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686" t="s">
        <v>728</v>
      </c>
      <c r="B162" s="679"/>
      <c r="C162" s="67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730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x14ac:dyDescent="0.2">
      <c r="A163" s="680"/>
      <c r="B163" s="692" t="s">
        <v>13</v>
      </c>
      <c r="C163" s="69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x14ac:dyDescent="0.2">
      <c r="A164" s="668" t="s">
        <v>726</v>
      </c>
      <c r="B164" s="683">
        <v>15</v>
      </c>
      <c r="C164" s="69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5" x14ac:dyDescent="0.25">
      <c r="A165" s="684" t="s">
        <v>727</v>
      </c>
      <c r="B165" s="685">
        <v>1</v>
      </c>
      <c r="C165" s="68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5" x14ac:dyDescent="0.25">
      <c r="A166" s="687"/>
      <c r="B166" s="689"/>
      <c r="C166" s="68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18" customHeight="1" x14ac:dyDescent="0.25">
      <c r="A167" s="37" t="s">
        <v>761</v>
      </c>
      <c r="B167" s="37" t="s">
        <v>762</v>
      </c>
      <c r="C167" s="38"/>
      <c r="D167" s="38"/>
      <c r="E167" s="39"/>
      <c r="F167" s="39"/>
      <c r="G167" s="39"/>
      <c r="H167" s="39"/>
      <c r="I167" s="39"/>
      <c r="J167" s="40" t="s">
        <v>763</v>
      </c>
      <c r="K167" s="41"/>
      <c r="L167" s="41"/>
      <c r="M167" s="41"/>
      <c r="N167" s="41"/>
      <c r="O167" s="13"/>
      <c r="P167" s="13"/>
      <c r="Q167" s="13"/>
      <c r="R167" s="13"/>
      <c r="S167" s="13"/>
      <c r="T167" s="41"/>
      <c r="U167" s="41"/>
      <c r="V167" s="41"/>
      <c r="W167" s="41"/>
      <c r="X167" s="13"/>
      <c r="Y167" s="13"/>
      <c r="Z167" s="13"/>
      <c r="AA167" s="13"/>
      <c r="AB167" s="13"/>
      <c r="AC167" s="13"/>
    </row>
    <row r="168" spans="1:29" s="5" customFormat="1" ht="18" customHeight="1" x14ac:dyDescent="0.25">
      <c r="A168" s="42"/>
      <c r="B168" s="37"/>
      <c r="C168" s="38"/>
      <c r="D168" s="38"/>
      <c r="E168" s="39"/>
      <c r="F168" s="39"/>
      <c r="G168" s="39"/>
      <c r="H168" s="39"/>
      <c r="I168" s="39"/>
      <c r="J168" s="43"/>
      <c r="K168" s="43"/>
      <c r="L168" s="43"/>
      <c r="M168" s="43"/>
      <c r="N168" s="43"/>
      <c r="O168" s="13"/>
      <c r="P168" s="13"/>
      <c r="Q168" s="13"/>
      <c r="R168" s="13"/>
      <c r="S168" s="13"/>
      <c r="T168" s="43"/>
      <c r="U168" s="43"/>
      <c r="V168" s="43"/>
      <c r="W168" s="43"/>
      <c r="X168" s="13"/>
      <c r="Y168" s="13"/>
      <c r="Z168" s="13"/>
      <c r="AA168" s="13"/>
      <c r="AB168" s="13"/>
      <c r="AC168" s="13"/>
    </row>
    <row r="169" spans="1:29" s="5" customFormat="1" x14ac:dyDescent="0.2">
      <c r="A169" s="44" t="s">
        <v>743</v>
      </c>
      <c r="B169" s="44" t="s">
        <v>749</v>
      </c>
      <c r="J169" s="44" t="s">
        <v>760</v>
      </c>
    </row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</sheetData>
  <sheetProtection password="D259" sheet="1" objects="1" scenarios="1" formatColumns="0" formatRows="0"/>
  <mergeCells count="41"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59"/>
  <sheetViews>
    <sheetView zoomScaleNormal="100" workbookViewId="0">
      <selection activeCell="I45" sqref="I45"/>
    </sheetView>
  </sheetViews>
  <sheetFormatPr defaultRowHeight="12.75" x14ac:dyDescent="0.2"/>
  <cols>
    <col min="1" max="1" width="30.85546875" style="310" customWidth="1"/>
    <col min="2" max="2" width="5.140625" style="310" customWidth="1"/>
    <col min="3" max="3" width="6.140625" style="310" customWidth="1"/>
    <col min="4" max="4" width="7.28515625" style="310" customWidth="1"/>
    <col min="5" max="6" width="5.7109375" style="310" customWidth="1"/>
    <col min="7" max="7" width="7.140625" style="310" customWidth="1"/>
    <col min="8" max="8" width="6.5703125" style="310" customWidth="1"/>
    <col min="9" max="9" width="6.28515625" style="310" customWidth="1"/>
    <col min="10" max="10" width="5.42578125" style="310" customWidth="1"/>
    <col min="11" max="12" width="5.28515625" style="310" customWidth="1"/>
    <col min="13" max="13" width="5" style="310" customWidth="1"/>
    <col min="14" max="14" width="6.140625" style="310" customWidth="1"/>
    <col min="15" max="15" width="5.28515625" style="310" customWidth="1"/>
    <col min="16" max="16" width="6.85546875" style="310" customWidth="1"/>
    <col min="17" max="17" width="6" style="310" customWidth="1"/>
    <col min="18" max="18" width="5.5703125" style="310" customWidth="1"/>
    <col min="19" max="19" width="6.5703125" style="310" customWidth="1"/>
    <col min="20" max="20" width="7" style="310" customWidth="1"/>
    <col min="21" max="21" width="5.140625" style="310" customWidth="1"/>
    <col min="22" max="23" width="4.85546875" style="310" customWidth="1"/>
    <col min="24" max="24" width="6.42578125" style="310" customWidth="1"/>
    <col min="25" max="16384" width="9.140625" style="310"/>
  </cols>
  <sheetData>
    <row r="1" spans="1:25" s="33" customFormat="1" ht="12.75" customHeight="1" x14ac:dyDescent="0.2"/>
    <row r="2" spans="1:25" s="33" customFormat="1" ht="15.75" x14ac:dyDescent="0.25">
      <c r="A2" s="816" t="s">
        <v>385</v>
      </c>
      <c r="B2" s="816"/>
      <c r="C2" s="816"/>
      <c r="D2" s="816"/>
      <c r="E2" s="816"/>
      <c r="F2" s="816"/>
      <c r="G2" s="816"/>
      <c r="H2" s="816"/>
      <c r="I2" s="816"/>
      <c r="J2" s="421"/>
      <c r="K2" s="699" t="s">
        <v>746</v>
      </c>
      <c r="L2" s="421" t="s">
        <v>150</v>
      </c>
      <c r="M2" s="98">
        <v>12</v>
      </c>
      <c r="N2" s="816" t="s">
        <v>747</v>
      </c>
      <c r="O2" s="816"/>
      <c r="P2" s="816"/>
      <c r="Q2" s="816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68" t="s">
        <v>238</v>
      </c>
      <c r="B4" s="939" t="s">
        <v>19</v>
      </c>
      <c r="C4" s="862" t="s">
        <v>152</v>
      </c>
      <c r="D4" s="864" t="s">
        <v>153</v>
      </c>
      <c r="E4" s="941" t="s">
        <v>16</v>
      </c>
      <c r="F4" s="941"/>
      <c r="G4" s="942" t="s">
        <v>239</v>
      </c>
      <c r="H4" s="868" t="s">
        <v>240</v>
      </c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70"/>
      <c r="T4" s="934" t="s">
        <v>156</v>
      </c>
      <c r="U4" s="868" t="s">
        <v>241</v>
      </c>
      <c r="V4" s="869"/>
      <c r="W4" s="869"/>
      <c r="X4" s="870"/>
    </row>
    <row r="5" spans="1:25" x14ac:dyDescent="0.2">
      <c r="A5" s="936"/>
      <c r="B5" s="940"/>
      <c r="C5" s="863"/>
      <c r="D5" s="865"/>
      <c r="E5" s="843" t="s">
        <v>242</v>
      </c>
      <c r="F5" s="843" t="s">
        <v>243</v>
      </c>
      <c r="G5" s="943"/>
      <c r="H5" s="928" t="s">
        <v>244</v>
      </c>
      <c r="I5" s="874" t="s">
        <v>16</v>
      </c>
      <c r="J5" s="874"/>
      <c r="K5" s="874"/>
      <c r="L5" s="874"/>
      <c r="M5" s="874"/>
      <c r="N5" s="874"/>
      <c r="O5" s="874"/>
      <c r="P5" s="874"/>
      <c r="Q5" s="874"/>
      <c r="R5" s="874"/>
      <c r="S5" s="875"/>
      <c r="T5" s="935"/>
      <c r="U5" s="936"/>
      <c r="V5" s="937"/>
      <c r="W5" s="937"/>
      <c r="X5" s="938"/>
    </row>
    <row r="6" spans="1:25" ht="37.5" customHeight="1" x14ac:dyDescent="0.2">
      <c r="A6" s="936"/>
      <c r="B6" s="940"/>
      <c r="C6" s="863"/>
      <c r="D6" s="865"/>
      <c r="E6" s="843"/>
      <c r="F6" s="843"/>
      <c r="G6" s="943"/>
      <c r="H6" s="928"/>
      <c r="I6" s="843" t="s">
        <v>245</v>
      </c>
      <c r="J6" s="874" t="s">
        <v>246</v>
      </c>
      <c r="K6" s="874"/>
      <c r="L6" s="874"/>
      <c r="M6" s="874"/>
      <c r="N6" s="874"/>
      <c r="O6" s="874"/>
      <c r="P6" s="843" t="s">
        <v>247</v>
      </c>
      <c r="Q6" s="874" t="s">
        <v>248</v>
      </c>
      <c r="R6" s="874"/>
      <c r="S6" s="848" t="s">
        <v>249</v>
      </c>
      <c r="T6" s="935"/>
      <c r="U6" s="863" t="s">
        <v>250</v>
      </c>
      <c r="V6" s="843" t="s">
        <v>163</v>
      </c>
      <c r="W6" s="843" t="s">
        <v>251</v>
      </c>
      <c r="X6" s="842" t="s">
        <v>252</v>
      </c>
    </row>
    <row r="7" spans="1:25" x14ac:dyDescent="0.2">
      <c r="A7" s="936"/>
      <c r="B7" s="940"/>
      <c r="C7" s="863"/>
      <c r="D7" s="865"/>
      <c r="E7" s="843"/>
      <c r="F7" s="843"/>
      <c r="G7" s="943"/>
      <c r="H7" s="928"/>
      <c r="I7" s="843"/>
      <c r="J7" s="843" t="s">
        <v>253</v>
      </c>
      <c r="K7" s="843" t="s">
        <v>254</v>
      </c>
      <c r="L7" s="843" t="s">
        <v>255</v>
      </c>
      <c r="M7" s="843" t="s">
        <v>256</v>
      </c>
      <c r="N7" s="843" t="s">
        <v>257</v>
      </c>
      <c r="O7" s="843" t="s">
        <v>258</v>
      </c>
      <c r="P7" s="843"/>
      <c r="Q7" s="843" t="s">
        <v>259</v>
      </c>
      <c r="R7" s="843" t="s">
        <v>260</v>
      </c>
      <c r="S7" s="848"/>
      <c r="T7" s="935"/>
      <c r="U7" s="863"/>
      <c r="V7" s="843"/>
      <c r="W7" s="843"/>
      <c r="X7" s="842"/>
    </row>
    <row r="8" spans="1:25" x14ac:dyDescent="0.2">
      <c r="A8" s="936"/>
      <c r="B8" s="940"/>
      <c r="C8" s="863"/>
      <c r="D8" s="865"/>
      <c r="E8" s="843"/>
      <c r="F8" s="843"/>
      <c r="G8" s="943"/>
      <c r="H8" s="928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8"/>
      <c r="T8" s="935"/>
      <c r="U8" s="863"/>
      <c r="V8" s="843"/>
      <c r="W8" s="843"/>
      <c r="X8" s="842"/>
    </row>
    <row r="9" spans="1:25" ht="45" customHeight="1" x14ac:dyDescent="0.2">
      <c r="A9" s="936"/>
      <c r="B9" s="940"/>
      <c r="C9" s="863"/>
      <c r="D9" s="865"/>
      <c r="E9" s="843"/>
      <c r="F9" s="843"/>
      <c r="G9" s="943"/>
      <c r="H9" s="928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8"/>
      <c r="T9" s="935"/>
      <c r="U9" s="863"/>
      <c r="V9" s="843"/>
      <c r="W9" s="843"/>
      <c r="X9" s="842"/>
    </row>
    <row r="10" spans="1:25" x14ac:dyDescent="0.2">
      <c r="A10" s="936"/>
      <c r="B10" s="940"/>
      <c r="C10" s="863"/>
      <c r="D10" s="865"/>
      <c r="E10" s="843"/>
      <c r="F10" s="843"/>
      <c r="G10" s="943"/>
      <c r="H10" s="928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8"/>
      <c r="T10" s="935"/>
      <c r="U10" s="863"/>
      <c r="V10" s="843"/>
      <c r="W10" s="843"/>
      <c r="X10" s="842"/>
    </row>
    <row r="11" spans="1:25" x14ac:dyDescent="0.2">
      <c r="A11" s="936"/>
      <c r="B11" s="940"/>
      <c r="C11" s="863"/>
      <c r="D11" s="865"/>
      <c r="E11" s="843"/>
      <c r="F11" s="843"/>
      <c r="G11" s="943"/>
      <c r="H11" s="928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8"/>
      <c r="T11" s="935"/>
      <c r="U11" s="863"/>
      <c r="V11" s="843"/>
      <c r="W11" s="843"/>
      <c r="X11" s="842"/>
    </row>
    <row r="12" spans="1:25" x14ac:dyDescent="0.2">
      <c r="A12" s="936"/>
      <c r="B12" s="940"/>
      <c r="C12" s="863"/>
      <c r="D12" s="865"/>
      <c r="E12" s="843"/>
      <c r="F12" s="843"/>
      <c r="G12" s="943"/>
      <c r="H12" s="928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8"/>
      <c r="T12" s="935"/>
      <c r="U12" s="863"/>
      <c r="V12" s="843"/>
      <c r="W12" s="843"/>
      <c r="X12" s="842"/>
    </row>
    <row r="13" spans="1:25" x14ac:dyDescent="0.2">
      <c r="A13" s="434" t="s">
        <v>0</v>
      </c>
      <c r="B13" s="437" t="s">
        <v>1</v>
      </c>
      <c r="C13" s="434">
        <v>1</v>
      </c>
      <c r="D13" s="436">
        <v>2</v>
      </c>
      <c r="E13" s="436">
        <v>3</v>
      </c>
      <c r="F13" s="436">
        <v>4</v>
      </c>
      <c r="G13" s="437">
        <v>5</v>
      </c>
      <c r="H13" s="434">
        <v>6</v>
      </c>
      <c r="I13" s="436">
        <v>7</v>
      </c>
      <c r="J13" s="436">
        <v>8</v>
      </c>
      <c r="K13" s="436">
        <v>9</v>
      </c>
      <c r="L13" s="436">
        <v>10</v>
      </c>
      <c r="M13" s="436">
        <v>11</v>
      </c>
      <c r="N13" s="436">
        <v>12</v>
      </c>
      <c r="O13" s="436">
        <v>13</v>
      </c>
      <c r="P13" s="436">
        <v>14</v>
      </c>
      <c r="Q13" s="436">
        <v>15</v>
      </c>
      <c r="R13" s="436">
        <v>16</v>
      </c>
      <c r="S13" s="437">
        <v>17</v>
      </c>
      <c r="T13" s="439">
        <v>18</v>
      </c>
      <c r="U13" s="434">
        <v>19</v>
      </c>
      <c r="V13" s="436">
        <v>20</v>
      </c>
      <c r="W13" s="436">
        <v>21</v>
      </c>
      <c r="X13" s="437">
        <v>22</v>
      </c>
    </row>
    <row r="14" spans="1:25" x14ac:dyDescent="0.2">
      <c r="A14" s="700" t="s">
        <v>752</v>
      </c>
      <c r="B14" s="100" t="s">
        <v>169</v>
      </c>
      <c r="C14" s="86">
        <v>1</v>
      </c>
      <c r="D14" s="87">
        <v>2</v>
      </c>
      <c r="E14" s="87">
        <v>2</v>
      </c>
      <c r="F14" s="87"/>
      <c r="G14" s="66">
        <f>C14+D14</f>
        <v>3</v>
      </c>
      <c r="H14" s="101">
        <f>I14+J14+K14+L14+M14+N14+O14+P14+Q14+R14+S14</f>
        <v>3</v>
      </c>
      <c r="I14" s="87">
        <v>1</v>
      </c>
      <c r="J14" s="87"/>
      <c r="K14" s="87"/>
      <c r="L14" s="87"/>
      <c r="M14" s="87"/>
      <c r="N14" s="87"/>
      <c r="O14" s="87"/>
      <c r="P14" s="87"/>
      <c r="Q14" s="87">
        <v>2</v>
      </c>
      <c r="R14" s="87"/>
      <c r="S14" s="88"/>
      <c r="T14" s="102">
        <f>G14-H14</f>
        <v>0</v>
      </c>
      <c r="U14" s="86"/>
      <c r="V14" s="87"/>
      <c r="W14" s="87"/>
      <c r="X14" s="66">
        <f>U14+V14-W14</f>
        <v>0</v>
      </c>
    </row>
    <row r="15" spans="1:25" x14ac:dyDescent="0.2">
      <c r="A15" s="700" t="s">
        <v>753</v>
      </c>
      <c r="B15" s="100" t="s">
        <v>170</v>
      </c>
      <c r="C15" s="86">
        <v>2</v>
      </c>
      <c r="D15" s="87">
        <v>3</v>
      </c>
      <c r="E15" s="87">
        <v>2</v>
      </c>
      <c r="F15" s="87">
        <v>1</v>
      </c>
      <c r="G15" s="66">
        <f>C15+D15</f>
        <v>5</v>
      </c>
      <c r="H15" s="101">
        <f t="shared" ref="H15:H26" si="0">I15+J15+K15+L15+M15+N15+O15+P15+Q15+R15+S15</f>
        <v>4</v>
      </c>
      <c r="I15" s="87">
        <v>1</v>
      </c>
      <c r="J15" s="87"/>
      <c r="K15" s="87"/>
      <c r="L15" s="87"/>
      <c r="M15" s="87"/>
      <c r="N15" s="87"/>
      <c r="O15" s="87"/>
      <c r="P15" s="87"/>
      <c r="Q15" s="87">
        <v>2</v>
      </c>
      <c r="R15" s="87"/>
      <c r="S15" s="88">
        <v>1</v>
      </c>
      <c r="T15" s="102">
        <f t="shared" ref="T15:T26" si="1">G15-H15</f>
        <v>1</v>
      </c>
      <c r="U15" s="86"/>
      <c r="V15" s="87"/>
      <c r="W15" s="87"/>
      <c r="X15" s="66">
        <f t="shared" ref="X15:X26" si="2">U15+V15-W15</f>
        <v>0</v>
      </c>
    </row>
    <row r="16" spans="1:25" x14ac:dyDescent="0.2">
      <c r="A16" s="700" t="s">
        <v>754</v>
      </c>
      <c r="B16" s="100" t="s">
        <v>171</v>
      </c>
      <c r="C16" s="86">
        <v>8</v>
      </c>
      <c r="D16" s="87">
        <v>26</v>
      </c>
      <c r="E16" s="87">
        <v>25</v>
      </c>
      <c r="F16" s="87">
        <v>1</v>
      </c>
      <c r="G16" s="66">
        <f t="shared" ref="G16:G26" si="3">C16+D16</f>
        <v>34</v>
      </c>
      <c r="H16" s="101">
        <f t="shared" si="0"/>
        <v>30</v>
      </c>
      <c r="I16" s="87">
        <v>15</v>
      </c>
      <c r="J16" s="87"/>
      <c r="K16" s="87"/>
      <c r="L16" s="87">
        <v>2</v>
      </c>
      <c r="M16" s="87"/>
      <c r="N16" s="87">
        <v>3</v>
      </c>
      <c r="O16" s="87">
        <v>1</v>
      </c>
      <c r="P16" s="87"/>
      <c r="Q16" s="87">
        <v>3</v>
      </c>
      <c r="R16" s="87">
        <v>2</v>
      </c>
      <c r="S16" s="88">
        <v>4</v>
      </c>
      <c r="T16" s="102">
        <f t="shared" si="1"/>
        <v>4</v>
      </c>
      <c r="U16" s="86">
        <v>1</v>
      </c>
      <c r="V16" s="87">
        <v>23</v>
      </c>
      <c r="W16" s="87">
        <v>24</v>
      </c>
      <c r="X16" s="66">
        <f t="shared" si="2"/>
        <v>0</v>
      </c>
    </row>
    <row r="17" spans="1:24" x14ac:dyDescent="0.2">
      <c r="A17" s="700" t="s">
        <v>755</v>
      </c>
      <c r="B17" s="100" t="s">
        <v>172</v>
      </c>
      <c r="C17" s="86">
        <v>1</v>
      </c>
      <c r="D17" s="87">
        <v>8</v>
      </c>
      <c r="E17" s="87">
        <v>7</v>
      </c>
      <c r="F17" s="87">
        <v>1</v>
      </c>
      <c r="G17" s="66">
        <f t="shared" si="3"/>
        <v>9</v>
      </c>
      <c r="H17" s="101">
        <f t="shared" si="0"/>
        <v>8</v>
      </c>
      <c r="I17" s="87">
        <v>4</v>
      </c>
      <c r="J17" s="87"/>
      <c r="K17" s="87"/>
      <c r="L17" s="87"/>
      <c r="M17" s="87"/>
      <c r="N17" s="87"/>
      <c r="O17" s="87"/>
      <c r="P17" s="87"/>
      <c r="Q17" s="87">
        <v>2</v>
      </c>
      <c r="R17" s="87">
        <v>1</v>
      </c>
      <c r="S17" s="88">
        <v>1</v>
      </c>
      <c r="T17" s="102">
        <f t="shared" si="1"/>
        <v>1</v>
      </c>
      <c r="U17" s="86"/>
      <c r="V17" s="87">
        <v>8</v>
      </c>
      <c r="W17" s="87">
        <v>8</v>
      </c>
      <c r="X17" s="66">
        <f t="shared" si="2"/>
        <v>0</v>
      </c>
    </row>
    <row r="18" spans="1:24" x14ac:dyDescent="0.2">
      <c r="A18" s="99"/>
      <c r="B18" s="100" t="s">
        <v>173</v>
      </c>
      <c r="C18" s="86"/>
      <c r="D18" s="87"/>
      <c r="E18" s="87"/>
      <c r="F18" s="87"/>
      <c r="G18" s="66">
        <f t="shared" ref="G18:G20" si="4">C18+D18</f>
        <v>0</v>
      </c>
      <c r="H18" s="101">
        <f t="shared" ref="H18:H20" si="5">I18+J18+K18+L18+M18+N18+O18+P18+Q18+R18+S18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2">
        <f t="shared" ref="T18:T20" si="6">G18-H18</f>
        <v>0</v>
      </c>
      <c r="U18" s="86"/>
      <c r="V18" s="87"/>
      <c r="W18" s="87"/>
      <c r="X18" s="66">
        <f t="shared" ref="X18:X20" si="7">U18+V18-W18</f>
        <v>0</v>
      </c>
    </row>
    <row r="19" spans="1:24" x14ac:dyDescent="0.2">
      <c r="A19" s="99"/>
      <c r="B19" s="100" t="s">
        <v>174</v>
      </c>
      <c r="C19" s="86"/>
      <c r="D19" s="87"/>
      <c r="E19" s="87"/>
      <c r="F19" s="87"/>
      <c r="G19" s="66">
        <f>C19+D19</f>
        <v>0</v>
      </c>
      <c r="H19" s="101">
        <f t="shared" si="5"/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2">
        <f t="shared" si="6"/>
        <v>0</v>
      </c>
      <c r="U19" s="86"/>
      <c r="V19" s="87"/>
      <c r="W19" s="87"/>
      <c r="X19" s="66">
        <f t="shared" si="7"/>
        <v>0</v>
      </c>
    </row>
    <row r="20" spans="1:24" x14ac:dyDescent="0.2">
      <c r="A20" s="99"/>
      <c r="B20" s="100" t="s">
        <v>175</v>
      </c>
      <c r="C20" s="86"/>
      <c r="D20" s="87"/>
      <c r="E20" s="87"/>
      <c r="F20" s="87"/>
      <c r="G20" s="66">
        <f t="shared" si="4"/>
        <v>0</v>
      </c>
      <c r="H20" s="101">
        <f t="shared" si="5"/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02">
        <f t="shared" si="6"/>
        <v>0</v>
      </c>
      <c r="U20" s="86"/>
      <c r="V20" s="87"/>
      <c r="W20" s="87"/>
      <c r="X20" s="66">
        <f t="shared" si="7"/>
        <v>0</v>
      </c>
    </row>
    <row r="21" spans="1:24" x14ac:dyDescent="0.2">
      <c r="A21" s="99"/>
      <c r="B21" s="100" t="s">
        <v>176</v>
      </c>
      <c r="C21" s="86"/>
      <c r="D21" s="87"/>
      <c r="E21" s="87"/>
      <c r="F21" s="87"/>
      <c r="G21" s="66">
        <f t="shared" si="3"/>
        <v>0</v>
      </c>
      <c r="H21" s="101">
        <f>I21+J21+K21+L21+M21+N21+O21+P21+Q21+R21+S21</f>
        <v>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2">
        <f t="shared" si="1"/>
        <v>0</v>
      </c>
      <c r="U21" s="86"/>
      <c r="V21" s="87"/>
      <c r="W21" s="87"/>
      <c r="X21" s="66">
        <f t="shared" si="2"/>
        <v>0</v>
      </c>
    </row>
    <row r="22" spans="1:24" x14ac:dyDescent="0.2">
      <c r="A22" s="99"/>
      <c r="B22" s="100" t="s">
        <v>177</v>
      </c>
      <c r="C22" s="86"/>
      <c r="D22" s="87"/>
      <c r="E22" s="87"/>
      <c r="F22" s="87"/>
      <c r="G22" s="66">
        <f t="shared" si="3"/>
        <v>0</v>
      </c>
      <c r="H22" s="101">
        <f t="shared" si="0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02">
        <f t="shared" si="1"/>
        <v>0</v>
      </c>
      <c r="U22" s="86"/>
      <c r="V22" s="87"/>
      <c r="W22" s="87"/>
      <c r="X22" s="66">
        <f t="shared" si="2"/>
        <v>0</v>
      </c>
    </row>
    <row r="23" spans="1:24" x14ac:dyDescent="0.2">
      <c r="A23" s="99"/>
      <c r="B23" s="427" t="s">
        <v>2</v>
      </c>
      <c r="C23" s="86"/>
      <c r="D23" s="87"/>
      <c r="E23" s="87"/>
      <c r="F23" s="87"/>
      <c r="G23" s="66">
        <f t="shared" si="3"/>
        <v>0</v>
      </c>
      <c r="H23" s="101">
        <f t="shared" si="0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2">
        <f>G23-H23</f>
        <v>0</v>
      </c>
      <c r="U23" s="86"/>
      <c r="V23" s="87"/>
      <c r="W23" s="87"/>
      <c r="X23" s="66">
        <f t="shared" si="2"/>
        <v>0</v>
      </c>
    </row>
    <row r="24" spans="1:24" x14ac:dyDescent="0.2">
      <c r="A24" s="99"/>
      <c r="B24" s="427" t="s">
        <v>32</v>
      </c>
      <c r="C24" s="86"/>
      <c r="D24" s="87"/>
      <c r="E24" s="87"/>
      <c r="F24" s="87"/>
      <c r="G24" s="66">
        <f t="shared" si="3"/>
        <v>0</v>
      </c>
      <c r="H24" s="101">
        <f t="shared" si="0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02">
        <f t="shared" si="1"/>
        <v>0</v>
      </c>
      <c r="U24" s="86"/>
      <c r="V24" s="87"/>
      <c r="W24" s="87"/>
      <c r="X24" s="66">
        <f t="shared" si="2"/>
        <v>0</v>
      </c>
    </row>
    <row r="25" spans="1:24" x14ac:dyDescent="0.2">
      <c r="A25" s="99"/>
      <c r="B25" s="427" t="s">
        <v>33</v>
      </c>
      <c r="C25" s="86"/>
      <c r="D25" s="87"/>
      <c r="E25" s="87"/>
      <c r="F25" s="87"/>
      <c r="G25" s="66">
        <f t="shared" si="3"/>
        <v>0</v>
      </c>
      <c r="H25" s="101">
        <f t="shared" si="0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2">
        <f t="shared" si="1"/>
        <v>0</v>
      </c>
      <c r="U25" s="86"/>
      <c r="V25" s="87"/>
      <c r="W25" s="87"/>
      <c r="X25" s="66">
        <f t="shared" si="2"/>
        <v>0</v>
      </c>
    </row>
    <row r="26" spans="1:24" ht="13.5" thickBot="1" x14ac:dyDescent="0.25">
      <c r="A26" s="103"/>
      <c r="B26" s="428" t="s">
        <v>382</v>
      </c>
      <c r="C26" s="104"/>
      <c r="D26" s="105"/>
      <c r="E26" s="105"/>
      <c r="F26" s="105"/>
      <c r="G26" s="66">
        <f t="shared" si="3"/>
        <v>0</v>
      </c>
      <c r="H26" s="101">
        <f t="shared" si="0"/>
        <v>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102">
        <f t="shared" si="1"/>
        <v>0</v>
      </c>
      <c r="U26" s="104"/>
      <c r="V26" s="105"/>
      <c r="W26" s="105"/>
      <c r="X26" s="66">
        <f t="shared" si="2"/>
        <v>0</v>
      </c>
    </row>
    <row r="27" spans="1:24" ht="13.5" thickBot="1" x14ac:dyDescent="0.25">
      <c r="A27" s="107" t="s">
        <v>178</v>
      </c>
      <c r="B27" s="108"/>
      <c r="C27" s="109">
        <f>SUM(C14:C26)</f>
        <v>12</v>
      </c>
      <c r="D27" s="109">
        <f>SUM(D14:D26)</f>
        <v>39</v>
      </c>
      <c r="E27" s="109">
        <f t="shared" ref="E27:X27" si="8">SUM(E14:E26)</f>
        <v>36</v>
      </c>
      <c r="F27" s="109">
        <f t="shared" si="8"/>
        <v>3</v>
      </c>
      <c r="G27" s="109">
        <f>SUM(G14:G26)</f>
        <v>51</v>
      </c>
      <c r="H27" s="109">
        <f t="shared" si="8"/>
        <v>45</v>
      </c>
      <c r="I27" s="109">
        <f t="shared" si="8"/>
        <v>21</v>
      </c>
      <c r="J27" s="109">
        <f>SUM(J14:J26)</f>
        <v>0</v>
      </c>
      <c r="K27" s="109">
        <f t="shared" si="8"/>
        <v>0</v>
      </c>
      <c r="L27" s="109">
        <f t="shared" si="8"/>
        <v>2</v>
      </c>
      <c r="M27" s="109">
        <f t="shared" si="8"/>
        <v>0</v>
      </c>
      <c r="N27" s="109">
        <f t="shared" si="8"/>
        <v>3</v>
      </c>
      <c r="O27" s="109">
        <f t="shared" si="8"/>
        <v>1</v>
      </c>
      <c r="P27" s="109">
        <f t="shared" si="8"/>
        <v>0</v>
      </c>
      <c r="Q27" s="109">
        <f t="shared" si="8"/>
        <v>9</v>
      </c>
      <c r="R27" s="109">
        <f t="shared" si="8"/>
        <v>3</v>
      </c>
      <c r="S27" s="109">
        <f t="shared" si="8"/>
        <v>6</v>
      </c>
      <c r="T27" s="109">
        <f>SUM(T14:T26)</f>
        <v>6</v>
      </c>
      <c r="U27" s="109">
        <f t="shared" si="8"/>
        <v>1</v>
      </c>
      <c r="V27" s="109">
        <f t="shared" si="8"/>
        <v>31</v>
      </c>
      <c r="W27" s="109">
        <f t="shared" si="8"/>
        <v>32</v>
      </c>
      <c r="X27" s="109">
        <f t="shared" si="8"/>
        <v>0</v>
      </c>
    </row>
    <row r="28" spans="1:24" x14ac:dyDescent="0.2">
      <c r="A28" s="110"/>
      <c r="B28" s="111"/>
      <c r="C28" s="110"/>
      <c r="D28" s="110"/>
      <c r="F28" s="110" t="s">
        <v>261</v>
      </c>
      <c r="G28" s="110"/>
      <c r="H28" s="110" t="s">
        <v>262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 t="s">
        <v>263</v>
      </c>
      <c r="U28" s="110"/>
      <c r="V28" s="110" t="s">
        <v>264</v>
      </c>
      <c r="W28" s="110"/>
      <c r="X28" s="110"/>
    </row>
    <row r="29" spans="1:24" x14ac:dyDescent="0.2">
      <c r="A29" s="72" t="s">
        <v>183</v>
      </c>
      <c r="B29" s="2"/>
      <c r="C29" s="2"/>
      <c r="D29" s="2"/>
      <c r="E29" s="2"/>
      <c r="F29" s="2"/>
      <c r="G29" s="112"/>
      <c r="H29" s="112"/>
      <c r="I29" s="112" t="s">
        <v>184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4" t="s">
        <v>0</v>
      </c>
      <c r="B30" s="929" t="s">
        <v>12</v>
      </c>
      <c r="C30" s="930"/>
      <c r="D30" s="424" t="s">
        <v>13</v>
      </c>
      <c r="E30" s="113"/>
      <c r="F30" s="2"/>
      <c r="G30" s="393"/>
      <c r="H30" s="114"/>
      <c r="I30" s="931" t="s">
        <v>265</v>
      </c>
      <c r="J30" s="932"/>
      <c r="K30" s="932"/>
      <c r="L30" s="932"/>
      <c r="M30" s="932"/>
      <c r="N30" s="932"/>
      <c r="O30" s="932"/>
      <c r="P30" s="933"/>
      <c r="Q30" s="929" t="s">
        <v>12</v>
      </c>
      <c r="R30" s="930"/>
      <c r="S30" s="424" t="s">
        <v>13</v>
      </c>
      <c r="T30" s="80"/>
      <c r="U30" s="2"/>
      <c r="V30" s="2"/>
      <c r="W30" s="2"/>
      <c r="X30" s="2"/>
    </row>
    <row r="31" spans="1:24" ht="13.5" customHeight="1" x14ac:dyDescent="0.2">
      <c r="A31" s="115" t="s">
        <v>266</v>
      </c>
      <c r="B31" s="926">
        <v>3100</v>
      </c>
      <c r="C31" s="927"/>
      <c r="D31" s="116">
        <v>75</v>
      </c>
      <c r="E31" s="433"/>
      <c r="F31" s="117"/>
      <c r="G31" s="393"/>
      <c r="H31" s="114"/>
      <c r="I31" s="921" t="s">
        <v>267</v>
      </c>
      <c r="J31" s="922"/>
      <c r="K31" s="922"/>
      <c r="L31" s="922"/>
      <c r="M31" s="922"/>
      <c r="N31" s="922"/>
      <c r="O31" s="922"/>
      <c r="P31" s="923"/>
      <c r="Q31" s="924">
        <v>3400</v>
      </c>
      <c r="R31" s="925"/>
      <c r="S31" s="79">
        <v>0</v>
      </c>
      <c r="T31" s="429"/>
      <c r="U31" s="2"/>
      <c r="V31" s="2"/>
      <c r="W31" s="2"/>
      <c r="X31" s="2"/>
    </row>
    <row r="32" spans="1:24" ht="13.5" customHeight="1" x14ac:dyDescent="0.2">
      <c r="A32" s="115" t="s">
        <v>268</v>
      </c>
      <c r="B32" s="926">
        <v>3200</v>
      </c>
      <c r="C32" s="927"/>
      <c r="D32" s="116">
        <v>18</v>
      </c>
      <c r="E32" s="433"/>
      <c r="F32" s="117"/>
      <c r="G32" s="114" t="s">
        <v>269</v>
      </c>
      <c r="H32" s="114"/>
      <c r="I32" s="921" t="s">
        <v>270</v>
      </c>
      <c r="J32" s="922"/>
      <c r="K32" s="922"/>
      <c r="L32" s="922"/>
      <c r="M32" s="922"/>
      <c r="N32" s="922"/>
      <c r="O32" s="922"/>
      <c r="P32" s="923"/>
      <c r="Q32" s="924">
        <v>3410</v>
      </c>
      <c r="R32" s="925"/>
      <c r="S32" s="79">
        <v>0</v>
      </c>
      <c r="T32" s="429"/>
      <c r="U32" s="2"/>
      <c r="V32" s="2"/>
      <c r="W32" s="2"/>
      <c r="X32" s="2"/>
    </row>
    <row r="33" spans="1:24" ht="12.75" customHeight="1" x14ac:dyDescent="0.2">
      <c r="A33" s="114"/>
      <c r="B33" s="118"/>
      <c r="C33" s="118"/>
      <c r="D33" s="118"/>
      <c r="E33" s="118"/>
      <c r="F33" s="117"/>
      <c r="G33" s="393"/>
      <c r="H33" s="114"/>
      <c r="I33" s="921" t="s">
        <v>271</v>
      </c>
      <c r="J33" s="922"/>
      <c r="K33" s="922"/>
      <c r="L33" s="922"/>
      <c r="M33" s="922"/>
      <c r="N33" s="922"/>
      <c r="O33" s="922"/>
      <c r="P33" s="923"/>
      <c r="Q33" s="924">
        <v>3500</v>
      </c>
      <c r="R33" s="925"/>
      <c r="S33" s="79">
        <v>0</v>
      </c>
      <c r="T33" s="429"/>
      <c r="U33" s="2"/>
      <c r="V33" s="2"/>
      <c r="W33" s="2"/>
      <c r="X33" s="2"/>
    </row>
    <row r="34" spans="1:24" ht="12.75" customHeight="1" x14ac:dyDescent="0.2">
      <c r="A34" s="114"/>
      <c r="B34" s="118"/>
      <c r="C34" s="118"/>
      <c r="D34" s="118"/>
      <c r="E34" s="118"/>
      <c r="F34" s="117"/>
      <c r="G34" s="393"/>
      <c r="H34" s="114"/>
      <c r="I34" s="921" t="s">
        <v>272</v>
      </c>
      <c r="J34" s="922"/>
      <c r="K34" s="922"/>
      <c r="L34" s="922"/>
      <c r="M34" s="922"/>
      <c r="N34" s="922"/>
      <c r="O34" s="922"/>
      <c r="P34" s="923"/>
      <c r="Q34" s="924">
        <v>3510</v>
      </c>
      <c r="R34" s="925"/>
      <c r="S34" s="79">
        <v>0</v>
      </c>
      <c r="T34" s="429"/>
      <c r="U34" s="2"/>
      <c r="V34" s="2"/>
      <c r="W34" s="2"/>
      <c r="X34" s="2"/>
    </row>
    <row r="35" spans="1:24" ht="12.75" customHeight="1" x14ac:dyDescent="0.2">
      <c r="A35" s="678" t="s">
        <v>232</v>
      </c>
      <c r="B35" s="679"/>
      <c r="C35" s="679"/>
      <c r="F35" s="117"/>
      <c r="G35" s="393"/>
      <c r="H35" s="114"/>
      <c r="I35" s="921" t="s">
        <v>273</v>
      </c>
      <c r="J35" s="922"/>
      <c r="K35" s="922"/>
      <c r="L35" s="922"/>
      <c r="M35" s="922"/>
      <c r="N35" s="922"/>
      <c r="O35" s="922"/>
      <c r="P35" s="923"/>
      <c r="Q35" s="924">
        <v>3511</v>
      </c>
      <c r="R35" s="925"/>
      <c r="S35" s="79">
        <v>0</v>
      </c>
      <c r="T35" s="429"/>
      <c r="U35" s="2"/>
      <c r="V35" s="2"/>
      <c r="W35" s="2"/>
      <c r="X35" s="2"/>
    </row>
    <row r="36" spans="1:24" ht="12.75" customHeight="1" x14ac:dyDescent="0.2">
      <c r="A36" s="682" t="s">
        <v>729</v>
      </c>
      <c r="B36" s="681"/>
      <c r="C36" s="694" t="s">
        <v>13</v>
      </c>
      <c r="F36" s="117"/>
      <c r="G36" s="393"/>
      <c r="H36" s="114"/>
      <c r="I36" s="119"/>
      <c r="J36" s="119"/>
      <c r="K36" s="119"/>
      <c r="L36" s="119"/>
      <c r="M36" s="119"/>
      <c r="N36" s="119"/>
      <c r="O36" s="119"/>
      <c r="P36" s="119"/>
      <c r="Q36" s="120"/>
      <c r="R36" s="120"/>
      <c r="S36" s="429"/>
      <c r="T36" s="429"/>
      <c r="U36" s="2"/>
      <c r="V36" s="2"/>
      <c r="W36" s="2"/>
      <c r="X36" s="2"/>
    </row>
    <row r="37" spans="1:24" s="33" customFormat="1" x14ac:dyDescent="0.2">
      <c r="A37" s="675" t="s">
        <v>726</v>
      </c>
      <c r="B37" s="676"/>
      <c r="C37" s="695">
        <v>0</v>
      </c>
      <c r="D37" s="121"/>
      <c r="E37" s="121"/>
      <c r="F37" s="121"/>
      <c r="G37" s="121"/>
      <c r="H37" s="121"/>
      <c r="I37" s="121"/>
      <c r="J37" s="121"/>
      <c r="K37" s="5"/>
      <c r="L37" s="5"/>
      <c r="M37" s="122"/>
      <c r="N37" s="711" t="s">
        <v>52</v>
      </c>
      <c r="O37" s="711"/>
      <c r="P37" s="711"/>
      <c r="Q37" s="711"/>
      <c r="R37" s="711"/>
      <c r="S37" s="711"/>
      <c r="T37" s="711"/>
      <c r="U37" s="5"/>
      <c r="V37" s="5"/>
      <c r="W37" s="5"/>
      <c r="X37" s="5"/>
    </row>
    <row r="38" spans="1:24" s="33" customFormat="1" x14ac:dyDescent="0.2">
      <c r="A38" s="696" t="s">
        <v>727</v>
      </c>
      <c r="B38" s="676"/>
      <c r="C38" s="697">
        <v>6</v>
      </c>
      <c r="D38" s="121"/>
      <c r="E38" s="121"/>
      <c r="F38" s="121"/>
      <c r="G38" s="121"/>
      <c r="H38" s="121"/>
      <c r="I38" s="121"/>
      <c r="J38" s="121"/>
      <c r="K38" s="5"/>
      <c r="L38" s="5"/>
      <c r="M38" s="5" t="s">
        <v>672</v>
      </c>
      <c r="N38" s="614"/>
      <c r="O38" s="614"/>
      <c r="P38" s="614"/>
      <c r="Q38" s="614"/>
      <c r="R38" s="614"/>
      <c r="S38" s="614"/>
      <c r="T38" s="614"/>
      <c r="U38" s="5"/>
      <c r="V38" s="5"/>
      <c r="W38" s="5"/>
      <c r="X38" s="5"/>
    </row>
    <row r="39" spans="1:24" s="33" customFormat="1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5"/>
      <c r="L39" s="5"/>
      <c r="M39" s="33" t="s">
        <v>680</v>
      </c>
      <c r="N39" s="614"/>
      <c r="O39" s="614"/>
      <c r="P39" s="614"/>
      <c r="Q39" s="614"/>
      <c r="R39" s="614"/>
      <c r="S39" s="614"/>
      <c r="T39" s="614"/>
      <c r="U39" s="5"/>
      <c r="V39" s="5"/>
      <c r="W39" s="5"/>
      <c r="X39" s="5"/>
    </row>
    <row r="40" spans="1:24" s="33" customFormat="1" x14ac:dyDescent="0.2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5"/>
      <c r="L40" s="5"/>
      <c r="M40" s="33" t="s">
        <v>680</v>
      </c>
      <c r="N40" s="614"/>
      <c r="O40" s="614"/>
      <c r="P40" s="614"/>
      <c r="Q40" s="614"/>
      <c r="R40" s="614"/>
      <c r="S40" s="614"/>
      <c r="T40" s="614"/>
      <c r="U40" s="5"/>
      <c r="V40" s="5"/>
      <c r="W40" s="5"/>
      <c r="X40" s="5"/>
    </row>
    <row r="41" spans="1:24" s="33" customFormat="1" x14ac:dyDescent="0.2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5"/>
      <c r="L41" s="5"/>
      <c r="M41" s="122"/>
      <c r="N41" s="698"/>
      <c r="O41" s="698"/>
      <c r="P41" s="698"/>
      <c r="Q41" s="698"/>
      <c r="R41" s="698"/>
      <c r="S41" s="698"/>
      <c r="T41" s="698"/>
      <c r="U41" s="5"/>
      <c r="V41" s="5"/>
      <c r="W41" s="5"/>
      <c r="X41" s="5"/>
    </row>
    <row r="42" spans="1:24" s="33" customFormat="1" ht="16.5" x14ac:dyDescent="0.25">
      <c r="A42" s="37" t="s">
        <v>768</v>
      </c>
      <c r="B42" s="37" t="s">
        <v>762</v>
      </c>
      <c r="C42" s="38"/>
      <c r="D42" s="38"/>
      <c r="E42" s="39"/>
      <c r="F42" s="39"/>
      <c r="G42" s="39"/>
      <c r="H42" s="39"/>
      <c r="I42" s="40" t="s">
        <v>759</v>
      </c>
      <c r="J42" s="41"/>
      <c r="K42" s="41"/>
      <c r="L42" s="41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x14ac:dyDescent="0.2">
      <c r="A44" s="44" t="s">
        <v>769</v>
      </c>
      <c r="B44" s="44" t="s">
        <v>749</v>
      </c>
      <c r="C44" s="5"/>
      <c r="D44" s="5"/>
      <c r="E44" s="5"/>
      <c r="F44" s="5"/>
      <c r="G44" s="5"/>
      <c r="H44" s="5"/>
      <c r="I44" s="44" t="s">
        <v>760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ht="15.75" x14ac:dyDescent="0.25">
      <c r="A45" s="1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2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</sheetData>
  <sheetProtection password="D259" sheet="1" objects="1" scenarios="1"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zoomScale="80" zoomScaleNormal="80" workbookViewId="0">
      <selection activeCell="B9" sqref="B9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5" t="s">
        <v>274</v>
      </c>
      <c r="C1" s="125"/>
      <c r="D1" s="125"/>
    </row>
    <row r="2" spans="1:67" ht="15" x14ac:dyDescent="0.25">
      <c r="C2" s="962" t="s">
        <v>764</v>
      </c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126"/>
      <c r="AC2" s="126"/>
      <c r="AD2" s="126"/>
      <c r="AE2" s="126"/>
      <c r="AF2" s="126"/>
      <c r="AG2" s="126"/>
      <c r="AH2" s="126"/>
      <c r="AI2" s="126"/>
      <c r="AJ2" s="45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7" ht="13.5" thickBot="1" x14ac:dyDescent="0.25">
      <c r="M3" s="125"/>
      <c r="Q3" s="125"/>
    </row>
    <row r="4" spans="1:67" ht="13.5" customHeight="1" thickBot="1" x14ac:dyDescent="0.25">
      <c r="A4" s="963" t="s">
        <v>275</v>
      </c>
      <c r="B4" s="965" t="s">
        <v>364</v>
      </c>
      <c r="C4" s="968" t="s">
        <v>277</v>
      </c>
      <c r="D4" s="958" t="s">
        <v>152</v>
      </c>
      <c r="E4" s="941"/>
      <c r="F4" s="941"/>
      <c r="G4" s="941"/>
      <c r="H4" s="941"/>
      <c r="I4" s="941"/>
      <c r="J4" s="941"/>
      <c r="K4" s="957"/>
      <c r="L4" s="944" t="s">
        <v>278</v>
      </c>
      <c r="M4" s="945"/>
      <c r="N4" s="945"/>
      <c r="O4" s="945"/>
      <c r="P4" s="945"/>
      <c r="Q4" s="945"/>
      <c r="R4" s="945"/>
      <c r="S4" s="970"/>
      <c r="T4" s="974" t="s">
        <v>279</v>
      </c>
      <c r="U4" s="975"/>
      <c r="V4" s="975"/>
      <c r="W4" s="975"/>
      <c r="X4" s="975"/>
      <c r="Y4" s="975"/>
      <c r="Z4" s="975"/>
      <c r="AA4" s="976"/>
      <c r="AB4" s="868" t="s">
        <v>280</v>
      </c>
      <c r="AC4" s="869"/>
      <c r="AD4" s="869"/>
      <c r="AE4" s="869"/>
      <c r="AF4" s="869"/>
      <c r="AG4" s="869"/>
      <c r="AH4" s="869"/>
      <c r="AI4" s="870"/>
      <c r="AJ4" s="944" t="s">
        <v>281</v>
      </c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6" t="s">
        <v>282</v>
      </c>
      <c r="BA4" s="947"/>
      <c r="BB4" s="947"/>
      <c r="BC4" s="947"/>
      <c r="BD4" s="947"/>
      <c r="BE4" s="947"/>
      <c r="BF4" s="947"/>
      <c r="BG4" s="948"/>
      <c r="BH4" s="949" t="s">
        <v>283</v>
      </c>
      <c r="BI4" s="949"/>
      <c r="BJ4" s="949"/>
      <c r="BK4" s="949"/>
      <c r="BL4" s="949"/>
      <c r="BM4" s="949"/>
      <c r="BN4" s="949"/>
      <c r="BO4" s="950"/>
    </row>
    <row r="5" spans="1:67" ht="14.25" customHeight="1" x14ac:dyDescent="0.2">
      <c r="A5" s="964"/>
      <c r="B5" s="966"/>
      <c r="C5" s="969"/>
      <c r="D5" s="959"/>
      <c r="E5" s="874"/>
      <c r="F5" s="874"/>
      <c r="G5" s="874"/>
      <c r="H5" s="874"/>
      <c r="I5" s="874"/>
      <c r="J5" s="874"/>
      <c r="K5" s="875"/>
      <c r="L5" s="971"/>
      <c r="M5" s="972"/>
      <c r="N5" s="972"/>
      <c r="O5" s="972"/>
      <c r="P5" s="972"/>
      <c r="Q5" s="972"/>
      <c r="R5" s="972"/>
      <c r="S5" s="973"/>
      <c r="T5" s="977"/>
      <c r="U5" s="978"/>
      <c r="V5" s="978"/>
      <c r="W5" s="978"/>
      <c r="X5" s="978"/>
      <c r="Y5" s="978"/>
      <c r="Z5" s="978"/>
      <c r="AA5" s="979"/>
      <c r="AB5" s="936"/>
      <c r="AC5" s="937"/>
      <c r="AD5" s="937"/>
      <c r="AE5" s="937"/>
      <c r="AF5" s="937"/>
      <c r="AG5" s="937"/>
      <c r="AH5" s="937"/>
      <c r="AI5" s="938"/>
      <c r="AJ5" s="956" t="s">
        <v>284</v>
      </c>
      <c r="AK5" s="941"/>
      <c r="AL5" s="941"/>
      <c r="AM5" s="941"/>
      <c r="AN5" s="941"/>
      <c r="AO5" s="941"/>
      <c r="AP5" s="941"/>
      <c r="AQ5" s="957"/>
      <c r="AR5" s="958" t="s">
        <v>45</v>
      </c>
      <c r="AS5" s="941"/>
      <c r="AT5" s="941"/>
      <c r="AU5" s="941"/>
      <c r="AV5" s="941"/>
      <c r="AW5" s="941"/>
      <c r="AX5" s="941"/>
      <c r="AY5" s="957"/>
      <c r="AZ5" s="959" t="s">
        <v>285</v>
      </c>
      <c r="BA5" s="874"/>
      <c r="BB5" s="874"/>
      <c r="BC5" s="874"/>
      <c r="BD5" s="874"/>
      <c r="BE5" s="874"/>
      <c r="BF5" s="874"/>
      <c r="BG5" s="875"/>
      <c r="BH5" s="951"/>
      <c r="BI5" s="951"/>
      <c r="BJ5" s="951"/>
      <c r="BK5" s="951"/>
      <c r="BL5" s="951"/>
      <c r="BM5" s="951"/>
      <c r="BN5" s="951"/>
      <c r="BO5" s="952"/>
    </row>
    <row r="6" spans="1:67" ht="12.75" customHeight="1" x14ac:dyDescent="0.2">
      <c r="A6" s="964"/>
      <c r="B6" s="966"/>
      <c r="C6" s="969"/>
      <c r="D6" s="961" t="s">
        <v>286</v>
      </c>
      <c r="E6" s="954" t="s">
        <v>287</v>
      </c>
      <c r="F6" s="954"/>
      <c r="G6" s="954"/>
      <c r="H6" s="954"/>
      <c r="I6" s="954"/>
      <c r="J6" s="954"/>
      <c r="K6" s="955"/>
      <c r="L6" s="953" t="s">
        <v>286</v>
      </c>
      <c r="M6" s="954" t="s">
        <v>287</v>
      </c>
      <c r="N6" s="954"/>
      <c r="O6" s="954"/>
      <c r="P6" s="954"/>
      <c r="Q6" s="954"/>
      <c r="R6" s="954"/>
      <c r="S6" s="955"/>
      <c r="T6" s="953" t="s">
        <v>286</v>
      </c>
      <c r="U6" s="954" t="s">
        <v>287</v>
      </c>
      <c r="V6" s="954"/>
      <c r="W6" s="954"/>
      <c r="X6" s="954"/>
      <c r="Y6" s="954"/>
      <c r="Z6" s="954"/>
      <c r="AA6" s="955"/>
      <c r="AB6" s="953" t="s">
        <v>286</v>
      </c>
      <c r="AC6" s="954" t="s">
        <v>287</v>
      </c>
      <c r="AD6" s="954"/>
      <c r="AE6" s="954"/>
      <c r="AF6" s="954"/>
      <c r="AG6" s="954"/>
      <c r="AH6" s="954"/>
      <c r="AI6" s="955"/>
      <c r="AJ6" s="953" t="s">
        <v>286</v>
      </c>
      <c r="AK6" s="954" t="s">
        <v>287</v>
      </c>
      <c r="AL6" s="954"/>
      <c r="AM6" s="954"/>
      <c r="AN6" s="954"/>
      <c r="AO6" s="954"/>
      <c r="AP6" s="954"/>
      <c r="AQ6" s="955"/>
      <c r="AR6" s="961" t="s">
        <v>286</v>
      </c>
      <c r="AS6" s="954" t="s">
        <v>287</v>
      </c>
      <c r="AT6" s="954"/>
      <c r="AU6" s="954"/>
      <c r="AV6" s="954"/>
      <c r="AW6" s="954"/>
      <c r="AX6" s="954"/>
      <c r="AY6" s="955"/>
      <c r="AZ6" s="961" t="s">
        <v>286</v>
      </c>
      <c r="BA6" s="954" t="s">
        <v>287</v>
      </c>
      <c r="BB6" s="954"/>
      <c r="BC6" s="954"/>
      <c r="BD6" s="954"/>
      <c r="BE6" s="954"/>
      <c r="BF6" s="954"/>
      <c r="BG6" s="955"/>
      <c r="BH6" s="961" t="s">
        <v>286</v>
      </c>
      <c r="BI6" s="954" t="s">
        <v>287</v>
      </c>
      <c r="BJ6" s="954"/>
      <c r="BK6" s="954"/>
      <c r="BL6" s="954"/>
      <c r="BM6" s="954"/>
      <c r="BN6" s="954"/>
      <c r="BO6" s="955"/>
    </row>
    <row r="7" spans="1:67" ht="24" customHeight="1" x14ac:dyDescent="0.2">
      <c r="A7" s="964"/>
      <c r="B7" s="967"/>
      <c r="C7" s="969"/>
      <c r="D7" s="961"/>
      <c r="E7" s="450" t="s">
        <v>288</v>
      </c>
      <c r="F7" s="453" t="s">
        <v>289</v>
      </c>
      <c r="G7" s="454" t="s">
        <v>290</v>
      </c>
      <c r="H7" s="453" t="s">
        <v>291</v>
      </c>
      <c r="I7" s="453" t="s">
        <v>292</v>
      </c>
      <c r="J7" s="453" t="s">
        <v>293</v>
      </c>
      <c r="K7" s="455" t="s">
        <v>294</v>
      </c>
      <c r="L7" s="953"/>
      <c r="M7" s="452" t="s">
        <v>288</v>
      </c>
      <c r="N7" s="453" t="s">
        <v>289</v>
      </c>
      <c r="O7" s="454" t="s">
        <v>290</v>
      </c>
      <c r="P7" s="453" t="s">
        <v>291</v>
      </c>
      <c r="Q7" s="453" t="s">
        <v>292</v>
      </c>
      <c r="R7" s="453" t="s">
        <v>293</v>
      </c>
      <c r="S7" s="456" t="s">
        <v>294</v>
      </c>
      <c r="T7" s="953"/>
      <c r="U7" s="451" t="s">
        <v>288</v>
      </c>
      <c r="V7" s="457" t="s">
        <v>289</v>
      </c>
      <c r="W7" s="457" t="s">
        <v>290</v>
      </c>
      <c r="X7" s="457" t="s">
        <v>291</v>
      </c>
      <c r="Y7" s="457" t="s">
        <v>292</v>
      </c>
      <c r="Z7" s="457" t="s">
        <v>293</v>
      </c>
      <c r="AA7" s="458" t="s">
        <v>294</v>
      </c>
      <c r="AB7" s="953"/>
      <c r="AC7" s="451" t="s">
        <v>288</v>
      </c>
      <c r="AD7" s="457" t="s">
        <v>289</v>
      </c>
      <c r="AE7" s="457" t="s">
        <v>290</v>
      </c>
      <c r="AF7" s="457" t="s">
        <v>291</v>
      </c>
      <c r="AG7" s="457" t="s">
        <v>292</v>
      </c>
      <c r="AH7" s="457" t="s">
        <v>293</v>
      </c>
      <c r="AI7" s="458" t="s">
        <v>294</v>
      </c>
      <c r="AJ7" s="953"/>
      <c r="AK7" s="450" t="s">
        <v>288</v>
      </c>
      <c r="AL7" s="453" t="s">
        <v>289</v>
      </c>
      <c r="AM7" s="454" t="s">
        <v>290</v>
      </c>
      <c r="AN7" s="453" t="s">
        <v>291</v>
      </c>
      <c r="AO7" s="453" t="s">
        <v>292</v>
      </c>
      <c r="AP7" s="453" t="s">
        <v>293</v>
      </c>
      <c r="AQ7" s="455" t="s">
        <v>294</v>
      </c>
      <c r="AR7" s="961"/>
      <c r="AS7" s="450" t="s">
        <v>288</v>
      </c>
      <c r="AT7" s="453" t="s">
        <v>289</v>
      </c>
      <c r="AU7" s="454" t="s">
        <v>290</v>
      </c>
      <c r="AV7" s="453" t="s">
        <v>291</v>
      </c>
      <c r="AW7" s="453" t="s">
        <v>292</v>
      </c>
      <c r="AX7" s="453" t="s">
        <v>293</v>
      </c>
      <c r="AY7" s="455" t="s">
        <v>294</v>
      </c>
      <c r="AZ7" s="961"/>
      <c r="BA7" s="450" t="s">
        <v>288</v>
      </c>
      <c r="BB7" s="453" t="s">
        <v>289</v>
      </c>
      <c r="BC7" s="454" t="s">
        <v>290</v>
      </c>
      <c r="BD7" s="453" t="s">
        <v>291</v>
      </c>
      <c r="BE7" s="453" t="s">
        <v>292</v>
      </c>
      <c r="BF7" s="453" t="s">
        <v>293</v>
      </c>
      <c r="BG7" s="455" t="s">
        <v>294</v>
      </c>
      <c r="BH7" s="961"/>
      <c r="BI7" s="451" t="s">
        <v>288</v>
      </c>
      <c r="BJ7" s="457" t="s">
        <v>289</v>
      </c>
      <c r="BK7" s="457" t="s">
        <v>290</v>
      </c>
      <c r="BL7" s="457" t="s">
        <v>291</v>
      </c>
      <c r="BM7" s="457" t="s">
        <v>292</v>
      </c>
      <c r="BN7" s="457" t="s">
        <v>293</v>
      </c>
      <c r="BO7" s="458" t="s">
        <v>294</v>
      </c>
    </row>
    <row r="8" spans="1:67" x14ac:dyDescent="0.2">
      <c r="A8" s="964"/>
      <c r="B8" s="129" t="s">
        <v>295</v>
      </c>
      <c r="C8" s="969"/>
      <c r="D8" s="130">
        <f>E8+F8+G8+H8+I8+J8+K8</f>
        <v>25</v>
      </c>
      <c r="E8" s="128">
        <f>SUM(E9:E48)</f>
        <v>7</v>
      </c>
      <c r="F8" s="128">
        <f t="shared" ref="F8:K8" si="0">SUM(F9:F48)</f>
        <v>12</v>
      </c>
      <c r="G8" s="128">
        <f>SUM(G9:G48)</f>
        <v>0</v>
      </c>
      <c r="H8" s="128">
        <f t="shared" si="0"/>
        <v>5</v>
      </c>
      <c r="I8" s="128">
        <f t="shared" si="0"/>
        <v>1</v>
      </c>
      <c r="J8" s="128">
        <f t="shared" si="0"/>
        <v>0</v>
      </c>
      <c r="K8" s="131">
        <f t="shared" si="0"/>
        <v>0</v>
      </c>
      <c r="L8" s="132">
        <f>M8+N8+O8+P8+Q8+R8+S8</f>
        <v>291</v>
      </c>
      <c r="M8" s="128">
        <f t="shared" ref="M8:S8" si="1">SUM(M9:M48)</f>
        <v>27</v>
      </c>
      <c r="N8" s="128">
        <f t="shared" si="1"/>
        <v>39</v>
      </c>
      <c r="O8" s="128">
        <f t="shared" si="1"/>
        <v>0</v>
      </c>
      <c r="P8" s="128">
        <f t="shared" si="1"/>
        <v>193</v>
      </c>
      <c r="Q8" s="128">
        <f t="shared" si="1"/>
        <v>31</v>
      </c>
      <c r="R8" s="128">
        <f t="shared" si="1"/>
        <v>1</v>
      </c>
      <c r="S8" s="131">
        <f t="shared" si="1"/>
        <v>0</v>
      </c>
      <c r="T8" s="132">
        <f>U8+V8+W8+X8+Y8+Z8+AA8</f>
        <v>316</v>
      </c>
      <c r="U8" s="128">
        <f t="shared" ref="U8:AA8" si="2">SUM(U9:U48)</f>
        <v>34</v>
      </c>
      <c r="V8" s="128">
        <f t="shared" si="2"/>
        <v>51</v>
      </c>
      <c r="W8" s="128">
        <f t="shared" si="2"/>
        <v>0</v>
      </c>
      <c r="X8" s="128">
        <f t="shared" si="2"/>
        <v>198</v>
      </c>
      <c r="Y8" s="128">
        <f t="shared" si="2"/>
        <v>32</v>
      </c>
      <c r="Z8" s="128">
        <f t="shared" si="2"/>
        <v>1</v>
      </c>
      <c r="AA8" s="131">
        <f t="shared" si="2"/>
        <v>0</v>
      </c>
      <c r="AB8" s="132">
        <f>AC8+AD8+AE8+AF8+AG8+AH8+AI8</f>
        <v>303</v>
      </c>
      <c r="AC8" s="128">
        <f t="shared" ref="AC8:AI8" si="3">SUM(AC9:AC48)</f>
        <v>29</v>
      </c>
      <c r="AD8" s="128">
        <f t="shared" si="3"/>
        <v>45</v>
      </c>
      <c r="AE8" s="128">
        <f t="shared" si="3"/>
        <v>0</v>
      </c>
      <c r="AF8" s="128">
        <f t="shared" si="3"/>
        <v>196</v>
      </c>
      <c r="AG8" s="128">
        <f t="shared" si="3"/>
        <v>32</v>
      </c>
      <c r="AH8" s="128">
        <f t="shared" si="3"/>
        <v>1</v>
      </c>
      <c r="AI8" s="131">
        <f t="shared" si="3"/>
        <v>0</v>
      </c>
      <c r="AJ8" s="132">
        <f>AK8+AL8+AM8+AN8+AO8+AP8+AQ8</f>
        <v>266</v>
      </c>
      <c r="AK8" s="128">
        <f t="shared" ref="AK8:AQ8" si="4">SUM(AK9:AK48)</f>
        <v>15</v>
      </c>
      <c r="AL8" s="128">
        <f t="shared" si="4"/>
        <v>39</v>
      </c>
      <c r="AM8" s="128">
        <f t="shared" si="4"/>
        <v>0</v>
      </c>
      <c r="AN8" s="128">
        <f t="shared" si="4"/>
        <v>187</v>
      </c>
      <c r="AO8" s="128">
        <f t="shared" si="4"/>
        <v>24</v>
      </c>
      <c r="AP8" s="128">
        <f t="shared" si="4"/>
        <v>1</v>
      </c>
      <c r="AQ8" s="131">
        <f t="shared" si="4"/>
        <v>0</v>
      </c>
      <c r="AR8" s="130">
        <f>AS8+AT8+AU8+AV8+AW8+AX8+AY8</f>
        <v>37</v>
      </c>
      <c r="AS8" s="128">
        <f t="shared" ref="AS8:AY8" si="5">SUM(AS9:AS48)</f>
        <v>14</v>
      </c>
      <c r="AT8" s="128">
        <f t="shared" si="5"/>
        <v>6</v>
      </c>
      <c r="AU8" s="128">
        <f t="shared" si="5"/>
        <v>0</v>
      </c>
      <c r="AV8" s="128">
        <f t="shared" si="5"/>
        <v>9</v>
      </c>
      <c r="AW8" s="128">
        <f t="shared" si="5"/>
        <v>8</v>
      </c>
      <c r="AX8" s="128">
        <f t="shared" si="5"/>
        <v>0</v>
      </c>
      <c r="AY8" s="131">
        <f t="shared" si="5"/>
        <v>0</v>
      </c>
      <c r="AZ8" s="130">
        <f>BA8+BB8+BC8+BD8+BE8+BF8+BG8</f>
        <v>292</v>
      </c>
      <c r="BA8" s="128">
        <f t="shared" ref="BA8:BG8" si="6">SUM(BA9:BA48)</f>
        <v>26</v>
      </c>
      <c r="BB8" s="128">
        <f t="shared" si="6"/>
        <v>38</v>
      </c>
      <c r="BC8" s="128">
        <f t="shared" si="6"/>
        <v>0</v>
      </c>
      <c r="BD8" s="128">
        <f t="shared" si="6"/>
        <v>195</v>
      </c>
      <c r="BE8" s="128">
        <f t="shared" si="6"/>
        <v>32</v>
      </c>
      <c r="BF8" s="128">
        <f t="shared" si="6"/>
        <v>1</v>
      </c>
      <c r="BG8" s="131">
        <f t="shared" si="6"/>
        <v>0</v>
      </c>
      <c r="BH8" s="130">
        <f>BI8+BJ8+BK8+BL8+BM8+BN8+BO8</f>
        <v>13</v>
      </c>
      <c r="BI8" s="128">
        <f t="shared" ref="BI8:BO8" si="7">SUM(BI9:BI48)</f>
        <v>5</v>
      </c>
      <c r="BJ8" s="128">
        <f t="shared" si="7"/>
        <v>6</v>
      </c>
      <c r="BK8" s="128">
        <f t="shared" si="7"/>
        <v>0</v>
      </c>
      <c r="BL8" s="128">
        <f t="shared" si="7"/>
        <v>2</v>
      </c>
      <c r="BM8" s="128">
        <f t="shared" si="7"/>
        <v>0</v>
      </c>
      <c r="BN8" s="128">
        <f t="shared" si="7"/>
        <v>0</v>
      </c>
      <c r="BO8" s="131">
        <f t="shared" si="7"/>
        <v>0</v>
      </c>
    </row>
    <row r="9" spans="1:67" x14ac:dyDescent="0.2">
      <c r="A9" s="133">
        <v>1</v>
      </c>
      <c r="B9" s="134" t="s">
        <v>731</v>
      </c>
      <c r="C9" s="133" t="s">
        <v>780</v>
      </c>
      <c r="D9" s="130">
        <f>E9+F9+G9+H9+I9+J9+K9</f>
        <v>0</v>
      </c>
      <c r="E9" s="127"/>
      <c r="F9" s="35"/>
      <c r="G9" s="35"/>
      <c r="H9" s="35"/>
      <c r="I9" s="35"/>
      <c r="J9" s="35"/>
      <c r="K9" s="135"/>
      <c r="L9" s="132">
        <f>M9+N9+O9+P9+Q9+R9+S9</f>
        <v>7</v>
      </c>
      <c r="M9" s="136"/>
      <c r="N9" s="35">
        <v>3</v>
      </c>
      <c r="O9" s="35"/>
      <c r="P9" s="35">
        <v>4</v>
      </c>
      <c r="Q9" s="35"/>
      <c r="R9" s="35"/>
      <c r="S9" s="137"/>
      <c r="T9" s="138">
        <f>U9+V9+W9+X9+Y9+Z9+AA9</f>
        <v>7</v>
      </c>
      <c r="U9" s="139">
        <f>E9+M9</f>
        <v>0</v>
      </c>
      <c r="V9" s="139">
        <f t="shared" ref="V9:AA40" si="8">F9+N9</f>
        <v>3</v>
      </c>
      <c r="W9" s="139">
        <f t="shared" si="8"/>
        <v>0</v>
      </c>
      <c r="X9" s="139">
        <f t="shared" si="8"/>
        <v>4</v>
      </c>
      <c r="Y9" s="139">
        <f t="shared" si="8"/>
        <v>0</v>
      </c>
      <c r="Z9" s="139">
        <f t="shared" si="8"/>
        <v>0</v>
      </c>
      <c r="AA9" s="140">
        <f t="shared" si="8"/>
        <v>0</v>
      </c>
      <c r="AB9" s="138">
        <f>AC9+AD9+AE9+AF9+AG9+AH9+AI9</f>
        <v>7</v>
      </c>
      <c r="AC9" s="139">
        <f t="shared" ref="AC9:AI40" si="9">AK9+AS9</f>
        <v>0</v>
      </c>
      <c r="AD9" s="139">
        <f t="shared" si="9"/>
        <v>3</v>
      </c>
      <c r="AE9" s="139">
        <f t="shared" si="9"/>
        <v>0</v>
      </c>
      <c r="AF9" s="139">
        <f t="shared" si="9"/>
        <v>4</v>
      </c>
      <c r="AG9" s="139">
        <f t="shared" si="9"/>
        <v>0</v>
      </c>
      <c r="AH9" s="139">
        <f t="shared" si="9"/>
        <v>0</v>
      </c>
      <c r="AI9" s="140">
        <f t="shared" si="9"/>
        <v>0</v>
      </c>
      <c r="AJ9" s="138">
        <f>AK9+AL9+AM9+AN9+AO9+AP9+AQ9</f>
        <v>4</v>
      </c>
      <c r="AK9" s="35"/>
      <c r="AL9" s="35"/>
      <c r="AM9" s="35"/>
      <c r="AN9" s="35">
        <v>4</v>
      </c>
      <c r="AO9" s="35"/>
      <c r="AP9" s="35"/>
      <c r="AQ9" s="135"/>
      <c r="AR9" s="141">
        <f>AS9+AT9+AU9+AV9+AW9+AX9+AY9</f>
        <v>3</v>
      </c>
      <c r="AS9" s="35"/>
      <c r="AT9" s="35">
        <v>3</v>
      </c>
      <c r="AU9" s="35"/>
      <c r="AV9" s="35"/>
      <c r="AW9" s="35"/>
      <c r="AX9" s="35"/>
      <c r="AY9" s="135"/>
      <c r="AZ9" s="141">
        <f>BA9+BB9+BC9+BD9+BE9+BF9+BG9</f>
        <v>7</v>
      </c>
      <c r="BA9" s="35"/>
      <c r="BB9" s="35">
        <v>3</v>
      </c>
      <c r="BC9" s="35"/>
      <c r="BD9" s="35">
        <v>4</v>
      </c>
      <c r="BE9" s="35"/>
      <c r="BF9" s="35"/>
      <c r="BG9" s="135"/>
      <c r="BH9" s="141">
        <f>BI9+BJ9+BK9+BL9+BM9+BN9+BO9</f>
        <v>0</v>
      </c>
      <c r="BI9" s="139">
        <f t="shared" ref="BI9:BO40" si="10">U9-AC9</f>
        <v>0</v>
      </c>
      <c r="BJ9" s="139">
        <f t="shared" si="10"/>
        <v>0</v>
      </c>
      <c r="BK9" s="139">
        <f t="shared" si="10"/>
        <v>0</v>
      </c>
      <c r="BL9" s="139">
        <f t="shared" si="10"/>
        <v>0</v>
      </c>
      <c r="BM9" s="139">
        <f t="shared" si="10"/>
        <v>0</v>
      </c>
      <c r="BN9" s="139">
        <f t="shared" si="10"/>
        <v>0</v>
      </c>
      <c r="BO9" s="140">
        <f t="shared" si="10"/>
        <v>0</v>
      </c>
    </row>
    <row r="10" spans="1:67" x14ac:dyDescent="0.2">
      <c r="A10" s="133">
        <v>2</v>
      </c>
      <c r="B10" s="134" t="s">
        <v>732</v>
      </c>
      <c r="C10" s="133" t="s">
        <v>781</v>
      </c>
      <c r="D10" s="130">
        <f t="shared" ref="D10:D48" si="11">E10+F10+G10+H10+I10+J10+K10</f>
        <v>10</v>
      </c>
      <c r="E10" s="127">
        <v>4</v>
      </c>
      <c r="F10" s="35">
        <v>5</v>
      </c>
      <c r="G10" s="35"/>
      <c r="H10" s="35">
        <v>1</v>
      </c>
      <c r="I10" s="35"/>
      <c r="J10" s="35"/>
      <c r="K10" s="135"/>
      <c r="L10" s="132">
        <f t="shared" ref="L10:L48" si="12">M10+N10+O10+P10+Q10+R10+S10</f>
        <v>53</v>
      </c>
      <c r="M10" s="136">
        <v>8</v>
      </c>
      <c r="N10" s="35">
        <v>8</v>
      </c>
      <c r="O10" s="35"/>
      <c r="P10" s="35">
        <v>31</v>
      </c>
      <c r="Q10" s="35">
        <v>6</v>
      </c>
      <c r="R10" s="35"/>
      <c r="S10" s="137"/>
      <c r="T10" s="138">
        <f t="shared" ref="T10:T48" si="13">U10+V10+W10+X10+Y10+Z10+AA10</f>
        <v>63</v>
      </c>
      <c r="U10" s="139">
        <f t="shared" ref="U10:U48" si="14">E10+M10</f>
        <v>12</v>
      </c>
      <c r="V10" s="139">
        <f t="shared" si="8"/>
        <v>13</v>
      </c>
      <c r="W10" s="139">
        <f t="shared" si="8"/>
        <v>0</v>
      </c>
      <c r="X10" s="139">
        <f t="shared" si="8"/>
        <v>32</v>
      </c>
      <c r="Y10" s="139">
        <f t="shared" si="8"/>
        <v>6</v>
      </c>
      <c r="Z10" s="139">
        <f t="shared" si="8"/>
        <v>0</v>
      </c>
      <c r="AA10" s="140">
        <f t="shared" si="8"/>
        <v>0</v>
      </c>
      <c r="AB10" s="138">
        <f t="shared" ref="AB10:AB48" si="15">AC10+AD10+AE10+AF10+AG10+AH10+AI10</f>
        <v>60</v>
      </c>
      <c r="AC10" s="139">
        <f t="shared" si="9"/>
        <v>10</v>
      </c>
      <c r="AD10" s="139">
        <f t="shared" si="9"/>
        <v>12</v>
      </c>
      <c r="AE10" s="139">
        <f t="shared" si="9"/>
        <v>0</v>
      </c>
      <c r="AF10" s="139">
        <f t="shared" si="9"/>
        <v>32</v>
      </c>
      <c r="AG10" s="139">
        <f t="shared" si="9"/>
        <v>6</v>
      </c>
      <c r="AH10" s="139">
        <f t="shared" si="9"/>
        <v>0</v>
      </c>
      <c r="AI10" s="140">
        <f t="shared" si="9"/>
        <v>0</v>
      </c>
      <c r="AJ10" s="138">
        <f t="shared" ref="AJ10:AJ48" si="16">AK10+AL10+AM10+AN10+AO10+AP10+AQ10</f>
        <v>52</v>
      </c>
      <c r="AK10" s="35">
        <v>5</v>
      </c>
      <c r="AL10" s="35">
        <v>11</v>
      </c>
      <c r="AM10" s="35"/>
      <c r="AN10" s="35">
        <v>31</v>
      </c>
      <c r="AO10" s="35">
        <v>5</v>
      </c>
      <c r="AP10" s="35"/>
      <c r="AQ10" s="135"/>
      <c r="AR10" s="141">
        <f>AS10+AT10+AU10+AV10+AW10+AX10+AY10</f>
        <v>8</v>
      </c>
      <c r="AS10" s="35">
        <v>5</v>
      </c>
      <c r="AT10" s="35">
        <v>1</v>
      </c>
      <c r="AU10" s="35"/>
      <c r="AV10" s="35">
        <v>1</v>
      </c>
      <c r="AW10" s="35">
        <v>1</v>
      </c>
      <c r="AX10" s="35"/>
      <c r="AY10" s="135"/>
      <c r="AZ10" s="141">
        <f>BA10+BB10+BC10+BD10+BE10+BF10+BG10</f>
        <v>56</v>
      </c>
      <c r="BA10" s="35">
        <v>9</v>
      </c>
      <c r="BB10" s="35">
        <v>10</v>
      </c>
      <c r="BC10" s="35"/>
      <c r="BD10" s="35">
        <v>31</v>
      </c>
      <c r="BE10" s="35">
        <v>6</v>
      </c>
      <c r="BF10" s="35"/>
      <c r="BG10" s="135"/>
      <c r="BH10" s="141">
        <f t="shared" ref="BH10:BH48" si="17">BI10+BJ10+BK10+BL10+BM10+BN10+BO10</f>
        <v>3</v>
      </c>
      <c r="BI10" s="139">
        <f t="shared" si="10"/>
        <v>2</v>
      </c>
      <c r="BJ10" s="139">
        <f t="shared" si="10"/>
        <v>1</v>
      </c>
      <c r="BK10" s="139">
        <f t="shared" si="10"/>
        <v>0</v>
      </c>
      <c r="BL10" s="139">
        <f t="shared" si="10"/>
        <v>0</v>
      </c>
      <c r="BM10" s="139">
        <f t="shared" si="10"/>
        <v>0</v>
      </c>
      <c r="BN10" s="139">
        <f t="shared" si="10"/>
        <v>0</v>
      </c>
      <c r="BO10" s="140">
        <f t="shared" si="10"/>
        <v>0</v>
      </c>
    </row>
    <row r="11" spans="1:67" x14ac:dyDescent="0.2">
      <c r="A11" s="133">
        <v>3</v>
      </c>
      <c r="B11" s="134" t="s">
        <v>733</v>
      </c>
      <c r="C11" s="133" t="s">
        <v>782</v>
      </c>
      <c r="D11" s="130">
        <f t="shared" si="11"/>
        <v>1</v>
      </c>
      <c r="E11" s="127"/>
      <c r="F11" s="35">
        <v>1</v>
      </c>
      <c r="G11" s="35"/>
      <c r="H11" s="35"/>
      <c r="I11" s="35"/>
      <c r="J11" s="35"/>
      <c r="K11" s="135"/>
      <c r="L11" s="132">
        <f>M11+N11+O11+P11+Q11+R11+S11</f>
        <v>26</v>
      </c>
      <c r="M11" s="136"/>
      <c r="N11" s="35">
        <v>1</v>
      </c>
      <c r="O11" s="35"/>
      <c r="P11" s="35">
        <v>23</v>
      </c>
      <c r="Q11" s="35">
        <v>2</v>
      </c>
      <c r="R11" s="35"/>
      <c r="S11" s="137"/>
      <c r="T11" s="138">
        <f t="shared" si="13"/>
        <v>27</v>
      </c>
      <c r="U11" s="139">
        <f t="shared" si="14"/>
        <v>0</v>
      </c>
      <c r="V11" s="139">
        <f t="shared" si="8"/>
        <v>2</v>
      </c>
      <c r="W11" s="139">
        <f t="shared" si="8"/>
        <v>0</v>
      </c>
      <c r="X11" s="139">
        <f t="shared" si="8"/>
        <v>23</v>
      </c>
      <c r="Y11" s="139">
        <f t="shared" si="8"/>
        <v>2</v>
      </c>
      <c r="Z11" s="139">
        <f t="shared" si="8"/>
        <v>0</v>
      </c>
      <c r="AA11" s="140">
        <f t="shared" si="8"/>
        <v>0</v>
      </c>
      <c r="AB11" s="138">
        <f t="shared" si="15"/>
        <v>27</v>
      </c>
      <c r="AC11" s="139">
        <f t="shared" si="9"/>
        <v>0</v>
      </c>
      <c r="AD11" s="139">
        <f t="shared" si="9"/>
        <v>2</v>
      </c>
      <c r="AE11" s="139">
        <f t="shared" si="9"/>
        <v>0</v>
      </c>
      <c r="AF11" s="139">
        <f t="shared" si="9"/>
        <v>23</v>
      </c>
      <c r="AG11" s="139">
        <f t="shared" si="9"/>
        <v>2</v>
      </c>
      <c r="AH11" s="139">
        <f t="shared" si="9"/>
        <v>0</v>
      </c>
      <c r="AI11" s="140">
        <f t="shared" si="9"/>
        <v>0</v>
      </c>
      <c r="AJ11" s="138">
        <f t="shared" si="16"/>
        <v>26</v>
      </c>
      <c r="AK11" s="35"/>
      <c r="AL11" s="35">
        <v>2</v>
      </c>
      <c r="AM11" s="35"/>
      <c r="AN11" s="35">
        <v>22</v>
      </c>
      <c r="AO11" s="35">
        <v>2</v>
      </c>
      <c r="AP11" s="35"/>
      <c r="AQ11" s="135"/>
      <c r="AR11" s="141">
        <f t="shared" ref="AR11:AR48" si="18">AS11+AT11+AU11+AV11+AW11+AX11+AY11</f>
        <v>1</v>
      </c>
      <c r="AS11" s="35"/>
      <c r="AT11" s="35"/>
      <c r="AU11" s="35"/>
      <c r="AV11" s="35">
        <v>1</v>
      </c>
      <c r="AW11" s="35"/>
      <c r="AX11" s="35"/>
      <c r="AY11" s="135"/>
      <c r="AZ11" s="141">
        <f t="shared" ref="AZ11:AZ48" si="19">BA11+BB11+BC11+BD11+BE11+BF11+BG11</f>
        <v>26</v>
      </c>
      <c r="BA11" s="35"/>
      <c r="BB11" s="35">
        <v>1</v>
      </c>
      <c r="BC11" s="35"/>
      <c r="BD11" s="35">
        <v>23</v>
      </c>
      <c r="BE11" s="35">
        <v>2</v>
      </c>
      <c r="BF11" s="35"/>
      <c r="BG11" s="135"/>
      <c r="BH11" s="141">
        <f t="shared" si="17"/>
        <v>0</v>
      </c>
      <c r="BI11" s="139">
        <f t="shared" si="10"/>
        <v>0</v>
      </c>
      <c r="BJ11" s="139">
        <f t="shared" si="10"/>
        <v>0</v>
      </c>
      <c r="BK11" s="139">
        <f t="shared" si="10"/>
        <v>0</v>
      </c>
      <c r="BL11" s="139">
        <f t="shared" si="10"/>
        <v>0</v>
      </c>
      <c r="BM11" s="139">
        <f t="shared" si="10"/>
        <v>0</v>
      </c>
      <c r="BN11" s="139">
        <f t="shared" si="10"/>
        <v>0</v>
      </c>
      <c r="BO11" s="140">
        <f t="shared" si="10"/>
        <v>0</v>
      </c>
    </row>
    <row r="12" spans="1:67" x14ac:dyDescent="0.2">
      <c r="A12" s="133">
        <v>4</v>
      </c>
      <c r="B12" s="134" t="s">
        <v>734</v>
      </c>
      <c r="C12" s="133" t="s">
        <v>783</v>
      </c>
      <c r="D12" s="130">
        <f t="shared" si="11"/>
        <v>0</v>
      </c>
      <c r="E12" s="127"/>
      <c r="F12" s="35"/>
      <c r="G12" s="35"/>
      <c r="H12" s="35"/>
      <c r="I12" s="35"/>
      <c r="J12" s="35"/>
      <c r="K12" s="135"/>
      <c r="L12" s="132">
        <f t="shared" si="12"/>
        <v>12</v>
      </c>
      <c r="M12" s="136"/>
      <c r="N12" s="35">
        <v>1</v>
      </c>
      <c r="O12" s="35"/>
      <c r="P12" s="35">
        <v>8</v>
      </c>
      <c r="Q12" s="35">
        <v>3</v>
      </c>
      <c r="R12" s="35"/>
      <c r="S12" s="137"/>
      <c r="T12" s="138">
        <f t="shared" si="13"/>
        <v>12</v>
      </c>
      <c r="U12" s="139">
        <f t="shared" si="14"/>
        <v>0</v>
      </c>
      <c r="V12" s="139">
        <f t="shared" si="8"/>
        <v>1</v>
      </c>
      <c r="W12" s="139">
        <f t="shared" si="8"/>
        <v>0</v>
      </c>
      <c r="X12" s="139">
        <f t="shared" si="8"/>
        <v>8</v>
      </c>
      <c r="Y12" s="139">
        <f t="shared" si="8"/>
        <v>3</v>
      </c>
      <c r="Z12" s="139">
        <f t="shared" si="8"/>
        <v>0</v>
      </c>
      <c r="AA12" s="140">
        <f t="shared" si="8"/>
        <v>0</v>
      </c>
      <c r="AB12" s="138">
        <f t="shared" si="15"/>
        <v>12</v>
      </c>
      <c r="AC12" s="139">
        <f t="shared" si="9"/>
        <v>0</v>
      </c>
      <c r="AD12" s="139">
        <f t="shared" si="9"/>
        <v>1</v>
      </c>
      <c r="AE12" s="139">
        <f t="shared" si="9"/>
        <v>0</v>
      </c>
      <c r="AF12" s="139">
        <f t="shared" si="9"/>
        <v>8</v>
      </c>
      <c r="AG12" s="139">
        <f t="shared" si="9"/>
        <v>3</v>
      </c>
      <c r="AH12" s="139">
        <f t="shared" si="9"/>
        <v>0</v>
      </c>
      <c r="AI12" s="140">
        <f t="shared" si="9"/>
        <v>0</v>
      </c>
      <c r="AJ12" s="138">
        <f t="shared" si="16"/>
        <v>10</v>
      </c>
      <c r="AK12" s="35"/>
      <c r="AL12" s="35">
        <v>1</v>
      </c>
      <c r="AM12" s="35"/>
      <c r="AN12" s="35">
        <v>6</v>
      </c>
      <c r="AO12" s="35">
        <v>3</v>
      </c>
      <c r="AP12" s="35"/>
      <c r="AQ12" s="135"/>
      <c r="AR12" s="141">
        <f t="shared" si="18"/>
        <v>2</v>
      </c>
      <c r="AS12" s="35"/>
      <c r="AT12" s="35"/>
      <c r="AU12" s="35"/>
      <c r="AV12" s="35">
        <v>2</v>
      </c>
      <c r="AW12" s="35"/>
      <c r="AX12" s="35"/>
      <c r="AY12" s="135"/>
      <c r="AZ12" s="141">
        <f t="shared" si="19"/>
        <v>12</v>
      </c>
      <c r="BA12" s="35"/>
      <c r="BB12" s="35">
        <v>1</v>
      </c>
      <c r="BC12" s="35"/>
      <c r="BD12" s="35">
        <v>8</v>
      </c>
      <c r="BE12" s="35">
        <v>3</v>
      </c>
      <c r="BF12" s="35"/>
      <c r="BG12" s="135"/>
      <c r="BH12" s="141">
        <f t="shared" si="17"/>
        <v>0</v>
      </c>
      <c r="BI12" s="139">
        <f t="shared" si="10"/>
        <v>0</v>
      </c>
      <c r="BJ12" s="139">
        <f t="shared" si="10"/>
        <v>0</v>
      </c>
      <c r="BK12" s="139">
        <f t="shared" si="10"/>
        <v>0</v>
      </c>
      <c r="BL12" s="139">
        <f t="shared" si="10"/>
        <v>0</v>
      </c>
      <c r="BM12" s="139">
        <f t="shared" si="10"/>
        <v>0</v>
      </c>
      <c r="BN12" s="139">
        <f t="shared" si="10"/>
        <v>0</v>
      </c>
      <c r="BO12" s="140">
        <f t="shared" si="10"/>
        <v>0</v>
      </c>
    </row>
    <row r="13" spans="1:67" x14ac:dyDescent="0.2">
      <c r="A13" s="133">
        <v>5</v>
      </c>
      <c r="B13" s="134" t="s">
        <v>735</v>
      </c>
      <c r="C13" s="133" t="s">
        <v>784</v>
      </c>
      <c r="D13" s="130">
        <f t="shared" si="11"/>
        <v>1</v>
      </c>
      <c r="E13" s="127"/>
      <c r="F13" s="35">
        <v>1</v>
      </c>
      <c r="G13" s="35"/>
      <c r="H13" s="35"/>
      <c r="I13" s="35"/>
      <c r="J13" s="35"/>
      <c r="K13" s="135"/>
      <c r="L13" s="132">
        <f t="shared" si="12"/>
        <v>20</v>
      </c>
      <c r="M13" s="136"/>
      <c r="N13" s="35"/>
      <c r="O13" s="35"/>
      <c r="P13" s="35">
        <v>19</v>
      </c>
      <c r="Q13" s="35">
        <v>1</v>
      </c>
      <c r="R13" s="35"/>
      <c r="S13" s="137"/>
      <c r="T13" s="138">
        <f t="shared" si="13"/>
        <v>21</v>
      </c>
      <c r="U13" s="139">
        <f t="shared" si="14"/>
        <v>0</v>
      </c>
      <c r="V13" s="139">
        <f t="shared" si="8"/>
        <v>1</v>
      </c>
      <c r="W13" s="139">
        <f t="shared" si="8"/>
        <v>0</v>
      </c>
      <c r="X13" s="139">
        <f t="shared" si="8"/>
        <v>19</v>
      </c>
      <c r="Y13" s="139">
        <f t="shared" si="8"/>
        <v>1</v>
      </c>
      <c r="Z13" s="139">
        <f t="shared" si="8"/>
        <v>0</v>
      </c>
      <c r="AA13" s="140">
        <f t="shared" si="8"/>
        <v>0</v>
      </c>
      <c r="AB13" s="138">
        <f t="shared" si="15"/>
        <v>21</v>
      </c>
      <c r="AC13" s="139">
        <f t="shared" si="9"/>
        <v>0</v>
      </c>
      <c r="AD13" s="139">
        <f t="shared" si="9"/>
        <v>1</v>
      </c>
      <c r="AE13" s="139">
        <f t="shared" si="9"/>
        <v>0</v>
      </c>
      <c r="AF13" s="139">
        <f t="shared" si="9"/>
        <v>19</v>
      </c>
      <c r="AG13" s="139">
        <f t="shared" si="9"/>
        <v>1</v>
      </c>
      <c r="AH13" s="139">
        <f t="shared" si="9"/>
        <v>0</v>
      </c>
      <c r="AI13" s="140">
        <f t="shared" si="9"/>
        <v>0</v>
      </c>
      <c r="AJ13" s="138">
        <f>AK13+AL13+AM13+AN13+AO13+AP13+AQ13</f>
        <v>20</v>
      </c>
      <c r="AK13" s="35"/>
      <c r="AL13" s="35">
        <v>1</v>
      </c>
      <c r="AM13" s="35"/>
      <c r="AN13" s="35">
        <v>18</v>
      </c>
      <c r="AO13" s="35">
        <v>1</v>
      </c>
      <c r="AP13" s="35"/>
      <c r="AQ13" s="135"/>
      <c r="AR13" s="141">
        <f>AS13+AT13+AU13+AV13+AW13+AX13+AY13</f>
        <v>1</v>
      </c>
      <c r="AS13" s="35"/>
      <c r="AT13" s="35"/>
      <c r="AU13" s="35"/>
      <c r="AV13" s="35">
        <v>1</v>
      </c>
      <c r="AW13" s="35"/>
      <c r="AX13" s="35"/>
      <c r="AY13" s="135"/>
      <c r="AZ13" s="141">
        <f>BA13+BB13+BC13+BD13+BE13+BF13+BG13</f>
        <v>20</v>
      </c>
      <c r="BA13" s="35"/>
      <c r="BB13" s="35"/>
      <c r="BC13" s="35"/>
      <c r="BD13" s="35">
        <v>19</v>
      </c>
      <c r="BE13" s="35">
        <v>1</v>
      </c>
      <c r="BF13" s="35"/>
      <c r="BG13" s="135"/>
      <c r="BH13" s="141">
        <f t="shared" si="17"/>
        <v>0</v>
      </c>
      <c r="BI13" s="139">
        <f t="shared" si="10"/>
        <v>0</v>
      </c>
      <c r="BJ13" s="139">
        <f t="shared" si="10"/>
        <v>0</v>
      </c>
      <c r="BK13" s="139">
        <f t="shared" si="10"/>
        <v>0</v>
      </c>
      <c r="BL13" s="139">
        <f t="shared" si="10"/>
        <v>0</v>
      </c>
      <c r="BM13" s="139">
        <f t="shared" si="10"/>
        <v>0</v>
      </c>
      <c r="BN13" s="139">
        <f t="shared" si="10"/>
        <v>0</v>
      </c>
      <c r="BO13" s="140">
        <f t="shared" si="10"/>
        <v>0</v>
      </c>
    </row>
    <row r="14" spans="1:67" x14ac:dyDescent="0.2">
      <c r="A14" s="133">
        <v>6</v>
      </c>
      <c r="B14" s="134" t="s">
        <v>736</v>
      </c>
      <c r="C14" s="133" t="s">
        <v>785</v>
      </c>
      <c r="D14" s="130">
        <f t="shared" si="11"/>
        <v>0</v>
      </c>
      <c r="E14" s="127"/>
      <c r="F14" s="35"/>
      <c r="G14" s="35"/>
      <c r="H14" s="35"/>
      <c r="I14" s="35"/>
      <c r="J14" s="35"/>
      <c r="K14" s="135"/>
      <c r="L14" s="132">
        <f t="shared" si="12"/>
        <v>12</v>
      </c>
      <c r="M14" s="136"/>
      <c r="N14" s="35"/>
      <c r="O14" s="35"/>
      <c r="P14" s="35">
        <v>9</v>
      </c>
      <c r="Q14" s="35">
        <v>3</v>
      </c>
      <c r="R14" s="35"/>
      <c r="S14" s="137"/>
      <c r="T14" s="138">
        <f t="shared" ref="T14:T29" si="20">U14+V14+W14+X14+Y14+Z14+AA14</f>
        <v>12</v>
      </c>
      <c r="U14" s="139">
        <f t="shared" ref="U14:U29" si="21">E14+M14</f>
        <v>0</v>
      </c>
      <c r="V14" s="139">
        <f t="shared" ref="V14:V29" si="22">F14+N14</f>
        <v>0</v>
      </c>
      <c r="W14" s="139">
        <f t="shared" ref="W14:W29" si="23">G14+O14</f>
        <v>0</v>
      </c>
      <c r="X14" s="139">
        <f t="shared" ref="X14:X29" si="24">H14+P14</f>
        <v>9</v>
      </c>
      <c r="Y14" s="139">
        <f t="shared" ref="Y14:Y29" si="25">I14+Q14</f>
        <v>3</v>
      </c>
      <c r="Z14" s="139">
        <f t="shared" ref="Z14:Z29" si="26">J14+R14</f>
        <v>0</v>
      </c>
      <c r="AA14" s="140">
        <f t="shared" ref="AA14:AA29" si="27">K14+S14</f>
        <v>0</v>
      </c>
      <c r="AB14" s="138">
        <f t="shared" ref="AB14:AB29" si="28">AC14+AD14+AE14+AF14+AG14+AH14+AI14</f>
        <v>12</v>
      </c>
      <c r="AC14" s="139">
        <f t="shared" ref="AC14:AC29" si="29">AK14+AS14</f>
        <v>0</v>
      </c>
      <c r="AD14" s="139">
        <f t="shared" ref="AD14:AD29" si="30">AL14+AT14</f>
        <v>0</v>
      </c>
      <c r="AE14" s="139">
        <f t="shared" ref="AE14:AE29" si="31">AM14+AU14</f>
        <v>0</v>
      </c>
      <c r="AF14" s="139">
        <f t="shared" ref="AF14:AF29" si="32">AN14+AV14</f>
        <v>9</v>
      </c>
      <c r="AG14" s="139">
        <f t="shared" ref="AG14:AG29" si="33">AO14+AW14</f>
        <v>3</v>
      </c>
      <c r="AH14" s="139">
        <f t="shared" ref="AH14:AH29" si="34">AP14+AX14</f>
        <v>0</v>
      </c>
      <c r="AI14" s="140">
        <f t="shared" ref="AI14:AI29" si="35">AQ14+AY14</f>
        <v>0</v>
      </c>
      <c r="AJ14" s="138">
        <f t="shared" ref="AJ14:AJ29" si="36">AK14+AL14+AM14+AN14+AO14+AP14+AQ14</f>
        <v>12</v>
      </c>
      <c r="AK14" s="35"/>
      <c r="AL14" s="35"/>
      <c r="AM14" s="35"/>
      <c r="AN14" s="35">
        <v>9</v>
      </c>
      <c r="AO14" s="35">
        <v>3</v>
      </c>
      <c r="AP14" s="35"/>
      <c r="AQ14" s="135"/>
      <c r="AR14" s="141">
        <f t="shared" ref="AR14:AR29" si="37">AS14+AT14+AU14+AV14+AW14+AX14+AY14</f>
        <v>0</v>
      </c>
      <c r="AS14" s="35"/>
      <c r="AT14" s="35"/>
      <c r="AU14" s="35"/>
      <c r="AV14" s="35"/>
      <c r="AW14" s="35"/>
      <c r="AX14" s="35"/>
      <c r="AY14" s="135"/>
      <c r="AZ14" s="141">
        <f t="shared" ref="AZ14:AZ29" si="38">BA14+BB14+BC14+BD14+BE14+BF14+BG14</f>
        <v>12</v>
      </c>
      <c r="BA14" s="35"/>
      <c r="BB14" s="35"/>
      <c r="BC14" s="35"/>
      <c r="BD14" s="35">
        <v>9</v>
      </c>
      <c r="BE14" s="35">
        <v>3</v>
      </c>
      <c r="BF14" s="35"/>
      <c r="BG14" s="135"/>
      <c r="BH14" s="141">
        <f t="shared" ref="BH14:BH29" si="39">BI14+BJ14+BK14+BL14+BM14+BN14+BO14</f>
        <v>0</v>
      </c>
      <c r="BI14" s="139">
        <f t="shared" ref="BI14:BI29" si="40">U14-AC14</f>
        <v>0</v>
      </c>
      <c r="BJ14" s="139">
        <f t="shared" ref="BJ14:BJ29" si="41">V14-AD14</f>
        <v>0</v>
      </c>
      <c r="BK14" s="139">
        <f t="shared" ref="BK14:BK29" si="42">W14-AE14</f>
        <v>0</v>
      </c>
      <c r="BL14" s="139">
        <f t="shared" ref="BL14:BL29" si="43">X14-AF14</f>
        <v>0</v>
      </c>
      <c r="BM14" s="139">
        <f t="shared" ref="BM14:BM29" si="44">Y14-AG14</f>
        <v>0</v>
      </c>
      <c r="BN14" s="139">
        <f t="shared" ref="BN14:BN29" si="45">Z14-AH14</f>
        <v>0</v>
      </c>
      <c r="BO14" s="140">
        <f t="shared" ref="BO14:BO29" si="46">AA14-AI14</f>
        <v>0</v>
      </c>
    </row>
    <row r="15" spans="1:67" x14ac:dyDescent="0.2">
      <c r="A15" s="133">
        <v>7</v>
      </c>
      <c r="B15" s="134" t="s">
        <v>737</v>
      </c>
      <c r="C15" s="133" t="s">
        <v>786</v>
      </c>
      <c r="D15" s="130">
        <f t="shared" si="11"/>
        <v>10</v>
      </c>
      <c r="E15" s="127">
        <v>2</v>
      </c>
      <c r="F15" s="35">
        <v>4</v>
      </c>
      <c r="G15" s="35"/>
      <c r="H15" s="35">
        <v>3</v>
      </c>
      <c r="I15" s="35">
        <v>1</v>
      </c>
      <c r="J15" s="35"/>
      <c r="K15" s="135"/>
      <c r="L15" s="132">
        <f t="shared" si="12"/>
        <v>73</v>
      </c>
      <c r="M15" s="136">
        <v>10</v>
      </c>
      <c r="N15" s="35">
        <v>11</v>
      </c>
      <c r="O15" s="35"/>
      <c r="P15" s="35">
        <v>45</v>
      </c>
      <c r="Q15" s="35">
        <v>7</v>
      </c>
      <c r="R15" s="35"/>
      <c r="S15" s="137"/>
      <c r="T15" s="138">
        <f t="shared" si="20"/>
        <v>83</v>
      </c>
      <c r="U15" s="139">
        <f t="shared" si="21"/>
        <v>12</v>
      </c>
      <c r="V15" s="139">
        <f t="shared" si="22"/>
        <v>15</v>
      </c>
      <c r="W15" s="139">
        <f t="shared" si="23"/>
        <v>0</v>
      </c>
      <c r="X15" s="139">
        <f t="shared" si="24"/>
        <v>48</v>
      </c>
      <c r="Y15" s="139">
        <f t="shared" si="25"/>
        <v>8</v>
      </c>
      <c r="Z15" s="139">
        <f t="shared" si="26"/>
        <v>0</v>
      </c>
      <c r="AA15" s="140">
        <f t="shared" si="27"/>
        <v>0</v>
      </c>
      <c r="AB15" s="138">
        <f t="shared" si="28"/>
        <v>79</v>
      </c>
      <c r="AC15" s="139">
        <f t="shared" si="29"/>
        <v>12</v>
      </c>
      <c r="AD15" s="139">
        <f t="shared" si="30"/>
        <v>13</v>
      </c>
      <c r="AE15" s="139">
        <f t="shared" si="31"/>
        <v>0</v>
      </c>
      <c r="AF15" s="139">
        <f t="shared" si="32"/>
        <v>46</v>
      </c>
      <c r="AG15" s="139">
        <f t="shared" si="33"/>
        <v>8</v>
      </c>
      <c r="AH15" s="139">
        <f t="shared" si="34"/>
        <v>0</v>
      </c>
      <c r="AI15" s="140">
        <f t="shared" si="35"/>
        <v>0</v>
      </c>
      <c r="AJ15" s="138">
        <f t="shared" si="36"/>
        <v>67</v>
      </c>
      <c r="AK15" s="35">
        <v>7</v>
      </c>
      <c r="AL15" s="35">
        <v>12</v>
      </c>
      <c r="AM15" s="35"/>
      <c r="AN15" s="35">
        <v>44</v>
      </c>
      <c r="AO15" s="35">
        <v>4</v>
      </c>
      <c r="AP15" s="35"/>
      <c r="AQ15" s="135"/>
      <c r="AR15" s="141">
        <f t="shared" si="37"/>
        <v>12</v>
      </c>
      <c r="AS15" s="35">
        <v>5</v>
      </c>
      <c r="AT15" s="35">
        <v>1</v>
      </c>
      <c r="AU15" s="35"/>
      <c r="AV15" s="35">
        <v>2</v>
      </c>
      <c r="AW15" s="35">
        <v>4</v>
      </c>
      <c r="AX15" s="35"/>
      <c r="AY15" s="135"/>
      <c r="AZ15" s="141">
        <f t="shared" si="38"/>
        <v>74</v>
      </c>
      <c r="BA15" s="35">
        <v>10</v>
      </c>
      <c r="BB15" s="35">
        <v>10</v>
      </c>
      <c r="BC15" s="35"/>
      <c r="BD15" s="35">
        <v>46</v>
      </c>
      <c r="BE15" s="35">
        <v>8</v>
      </c>
      <c r="BF15" s="35"/>
      <c r="BG15" s="135"/>
      <c r="BH15" s="141">
        <f t="shared" si="39"/>
        <v>4</v>
      </c>
      <c r="BI15" s="139">
        <f t="shared" si="40"/>
        <v>0</v>
      </c>
      <c r="BJ15" s="139">
        <f t="shared" si="41"/>
        <v>2</v>
      </c>
      <c r="BK15" s="139">
        <f t="shared" si="42"/>
        <v>0</v>
      </c>
      <c r="BL15" s="139">
        <f t="shared" si="43"/>
        <v>2</v>
      </c>
      <c r="BM15" s="139">
        <f t="shared" si="44"/>
        <v>0</v>
      </c>
      <c r="BN15" s="139">
        <f t="shared" si="45"/>
        <v>0</v>
      </c>
      <c r="BO15" s="140">
        <f t="shared" si="46"/>
        <v>0</v>
      </c>
    </row>
    <row r="16" spans="1:67" x14ac:dyDescent="0.2">
      <c r="A16" s="133">
        <v>8</v>
      </c>
      <c r="B16" s="134" t="s">
        <v>738</v>
      </c>
      <c r="C16" s="133" t="s">
        <v>787</v>
      </c>
      <c r="D16" s="130">
        <f t="shared" si="11"/>
        <v>3</v>
      </c>
      <c r="E16" s="127">
        <v>1</v>
      </c>
      <c r="F16" s="35">
        <v>1</v>
      </c>
      <c r="G16" s="35"/>
      <c r="H16" s="35">
        <v>1</v>
      </c>
      <c r="I16" s="35"/>
      <c r="J16" s="35"/>
      <c r="K16" s="135"/>
      <c r="L16" s="132">
        <f t="shared" si="12"/>
        <v>88</v>
      </c>
      <c r="M16" s="136">
        <v>9</v>
      </c>
      <c r="N16" s="35">
        <v>15</v>
      </c>
      <c r="O16" s="35"/>
      <c r="P16" s="35">
        <v>54</v>
      </c>
      <c r="Q16" s="35">
        <v>9</v>
      </c>
      <c r="R16" s="35">
        <v>1</v>
      </c>
      <c r="S16" s="137"/>
      <c r="T16" s="138">
        <f t="shared" si="20"/>
        <v>91</v>
      </c>
      <c r="U16" s="139">
        <f t="shared" si="21"/>
        <v>10</v>
      </c>
      <c r="V16" s="139">
        <f t="shared" si="22"/>
        <v>16</v>
      </c>
      <c r="W16" s="139">
        <f t="shared" si="23"/>
        <v>0</v>
      </c>
      <c r="X16" s="139">
        <f t="shared" si="24"/>
        <v>55</v>
      </c>
      <c r="Y16" s="139">
        <f t="shared" si="25"/>
        <v>9</v>
      </c>
      <c r="Z16" s="139">
        <f t="shared" si="26"/>
        <v>1</v>
      </c>
      <c r="AA16" s="140">
        <f t="shared" si="27"/>
        <v>0</v>
      </c>
      <c r="AB16" s="138">
        <f t="shared" si="28"/>
        <v>85</v>
      </c>
      <c r="AC16" s="139">
        <f t="shared" si="29"/>
        <v>7</v>
      </c>
      <c r="AD16" s="139">
        <f t="shared" si="30"/>
        <v>13</v>
      </c>
      <c r="AE16" s="139">
        <f t="shared" si="31"/>
        <v>0</v>
      </c>
      <c r="AF16" s="139">
        <f t="shared" si="32"/>
        <v>55</v>
      </c>
      <c r="AG16" s="139">
        <f t="shared" si="33"/>
        <v>9</v>
      </c>
      <c r="AH16" s="139">
        <f t="shared" si="34"/>
        <v>1</v>
      </c>
      <c r="AI16" s="140">
        <f t="shared" si="35"/>
        <v>0</v>
      </c>
      <c r="AJ16" s="138">
        <f t="shared" si="36"/>
        <v>75</v>
      </c>
      <c r="AK16" s="35">
        <v>3</v>
      </c>
      <c r="AL16" s="35">
        <v>12</v>
      </c>
      <c r="AM16" s="35"/>
      <c r="AN16" s="35">
        <v>53</v>
      </c>
      <c r="AO16" s="35">
        <v>6</v>
      </c>
      <c r="AP16" s="35">
        <v>1</v>
      </c>
      <c r="AQ16" s="135"/>
      <c r="AR16" s="141">
        <f t="shared" si="37"/>
        <v>10</v>
      </c>
      <c r="AS16" s="35">
        <v>4</v>
      </c>
      <c r="AT16" s="35">
        <v>1</v>
      </c>
      <c r="AU16" s="35"/>
      <c r="AV16" s="35">
        <v>2</v>
      </c>
      <c r="AW16" s="35">
        <v>3</v>
      </c>
      <c r="AX16" s="35"/>
      <c r="AY16" s="135"/>
      <c r="AZ16" s="141">
        <f t="shared" si="38"/>
        <v>85</v>
      </c>
      <c r="BA16" s="35">
        <v>7</v>
      </c>
      <c r="BB16" s="35">
        <v>13</v>
      </c>
      <c r="BC16" s="35"/>
      <c r="BD16" s="35">
        <v>55</v>
      </c>
      <c r="BE16" s="35">
        <v>9</v>
      </c>
      <c r="BF16" s="35">
        <v>1</v>
      </c>
      <c r="BG16" s="135"/>
      <c r="BH16" s="141">
        <f t="shared" si="39"/>
        <v>6</v>
      </c>
      <c r="BI16" s="139">
        <f t="shared" si="40"/>
        <v>3</v>
      </c>
      <c r="BJ16" s="139">
        <f t="shared" si="41"/>
        <v>3</v>
      </c>
      <c r="BK16" s="139">
        <f t="shared" si="42"/>
        <v>0</v>
      </c>
      <c r="BL16" s="139">
        <f t="shared" si="43"/>
        <v>0</v>
      </c>
      <c r="BM16" s="139">
        <f t="shared" si="44"/>
        <v>0</v>
      </c>
      <c r="BN16" s="139">
        <f t="shared" si="45"/>
        <v>0</v>
      </c>
      <c r="BO16" s="140">
        <f t="shared" si="46"/>
        <v>0</v>
      </c>
    </row>
    <row r="17" spans="1:67" x14ac:dyDescent="0.2">
      <c r="A17" s="133">
        <v>9</v>
      </c>
      <c r="B17" s="134" t="s">
        <v>739</v>
      </c>
      <c r="C17" s="133" t="s">
        <v>788</v>
      </c>
      <c r="D17" s="130">
        <f t="shared" si="11"/>
        <v>0</v>
      </c>
      <c r="E17" s="127"/>
      <c r="F17" s="35"/>
      <c r="G17" s="35"/>
      <c r="H17" s="35"/>
      <c r="I17" s="35"/>
      <c r="J17" s="35"/>
      <c r="K17" s="135"/>
      <c r="L17" s="132">
        <f t="shared" si="12"/>
        <v>0</v>
      </c>
      <c r="M17" s="136"/>
      <c r="N17" s="35"/>
      <c r="O17" s="35"/>
      <c r="P17" s="35"/>
      <c r="Q17" s="35"/>
      <c r="R17" s="35"/>
      <c r="S17" s="137"/>
      <c r="T17" s="138">
        <f t="shared" si="20"/>
        <v>0</v>
      </c>
      <c r="U17" s="139">
        <f t="shared" si="21"/>
        <v>0</v>
      </c>
      <c r="V17" s="139">
        <f t="shared" si="22"/>
        <v>0</v>
      </c>
      <c r="W17" s="139">
        <f t="shared" si="23"/>
        <v>0</v>
      </c>
      <c r="X17" s="139">
        <f t="shared" si="24"/>
        <v>0</v>
      </c>
      <c r="Y17" s="139">
        <f t="shared" si="25"/>
        <v>0</v>
      </c>
      <c r="Z17" s="139">
        <f t="shared" si="26"/>
        <v>0</v>
      </c>
      <c r="AA17" s="140">
        <f t="shared" si="27"/>
        <v>0</v>
      </c>
      <c r="AB17" s="138">
        <f t="shared" si="28"/>
        <v>0</v>
      </c>
      <c r="AC17" s="139">
        <f t="shared" si="29"/>
        <v>0</v>
      </c>
      <c r="AD17" s="139">
        <f t="shared" si="30"/>
        <v>0</v>
      </c>
      <c r="AE17" s="139">
        <f t="shared" si="31"/>
        <v>0</v>
      </c>
      <c r="AF17" s="139">
        <f t="shared" si="32"/>
        <v>0</v>
      </c>
      <c r="AG17" s="139">
        <f t="shared" si="33"/>
        <v>0</v>
      </c>
      <c r="AH17" s="139">
        <f t="shared" si="34"/>
        <v>0</v>
      </c>
      <c r="AI17" s="140">
        <f t="shared" si="35"/>
        <v>0</v>
      </c>
      <c r="AJ17" s="138">
        <f t="shared" si="36"/>
        <v>0</v>
      </c>
      <c r="AK17" s="35"/>
      <c r="AL17" s="35"/>
      <c r="AM17" s="35"/>
      <c r="AN17" s="35"/>
      <c r="AO17" s="35"/>
      <c r="AP17" s="35"/>
      <c r="AQ17" s="135"/>
      <c r="AR17" s="141">
        <f t="shared" si="37"/>
        <v>0</v>
      </c>
      <c r="AS17" s="35"/>
      <c r="AT17" s="35"/>
      <c r="AU17" s="35"/>
      <c r="AV17" s="35"/>
      <c r="AW17" s="35"/>
      <c r="AX17" s="35"/>
      <c r="AY17" s="135"/>
      <c r="AZ17" s="141">
        <f t="shared" si="38"/>
        <v>0</v>
      </c>
      <c r="BA17" s="35"/>
      <c r="BB17" s="35"/>
      <c r="BC17" s="35"/>
      <c r="BD17" s="35"/>
      <c r="BE17" s="35"/>
      <c r="BF17" s="35"/>
      <c r="BG17" s="135"/>
      <c r="BH17" s="141">
        <f t="shared" si="39"/>
        <v>0</v>
      </c>
      <c r="BI17" s="139">
        <f t="shared" si="40"/>
        <v>0</v>
      </c>
      <c r="BJ17" s="139">
        <f t="shared" si="41"/>
        <v>0</v>
      </c>
      <c r="BK17" s="139">
        <f t="shared" si="42"/>
        <v>0</v>
      </c>
      <c r="BL17" s="139">
        <f t="shared" si="43"/>
        <v>0</v>
      </c>
      <c r="BM17" s="139">
        <f t="shared" si="44"/>
        <v>0</v>
      </c>
      <c r="BN17" s="139">
        <f t="shared" si="45"/>
        <v>0</v>
      </c>
      <c r="BO17" s="140">
        <f t="shared" si="46"/>
        <v>0</v>
      </c>
    </row>
    <row r="18" spans="1:67" x14ac:dyDescent="0.2">
      <c r="A18" s="133"/>
      <c r="B18" s="134"/>
      <c r="C18" s="133"/>
      <c r="D18" s="130">
        <f t="shared" si="11"/>
        <v>0</v>
      </c>
      <c r="E18" s="127"/>
      <c r="F18" s="35"/>
      <c r="G18" s="35"/>
      <c r="H18" s="35"/>
      <c r="I18" s="35"/>
      <c r="J18" s="35"/>
      <c r="K18" s="135"/>
      <c r="L18" s="132">
        <f t="shared" si="12"/>
        <v>0</v>
      </c>
      <c r="M18" s="136"/>
      <c r="N18" s="35"/>
      <c r="O18" s="35"/>
      <c r="P18" s="35"/>
      <c r="Q18" s="35"/>
      <c r="R18" s="35"/>
      <c r="S18" s="137"/>
      <c r="T18" s="138">
        <f t="shared" si="20"/>
        <v>0</v>
      </c>
      <c r="U18" s="139">
        <f t="shared" si="21"/>
        <v>0</v>
      </c>
      <c r="V18" s="139">
        <f t="shared" si="22"/>
        <v>0</v>
      </c>
      <c r="W18" s="139">
        <f t="shared" si="23"/>
        <v>0</v>
      </c>
      <c r="X18" s="139">
        <f t="shared" si="24"/>
        <v>0</v>
      </c>
      <c r="Y18" s="139">
        <f t="shared" si="25"/>
        <v>0</v>
      </c>
      <c r="Z18" s="139">
        <f t="shared" si="26"/>
        <v>0</v>
      </c>
      <c r="AA18" s="140">
        <f t="shared" si="27"/>
        <v>0</v>
      </c>
      <c r="AB18" s="138">
        <f t="shared" si="28"/>
        <v>0</v>
      </c>
      <c r="AC18" s="139">
        <f t="shared" si="29"/>
        <v>0</v>
      </c>
      <c r="AD18" s="139">
        <f t="shared" si="30"/>
        <v>0</v>
      </c>
      <c r="AE18" s="139">
        <f t="shared" si="31"/>
        <v>0</v>
      </c>
      <c r="AF18" s="139">
        <f t="shared" si="32"/>
        <v>0</v>
      </c>
      <c r="AG18" s="139">
        <f t="shared" si="33"/>
        <v>0</v>
      </c>
      <c r="AH18" s="139">
        <f t="shared" si="34"/>
        <v>0</v>
      </c>
      <c r="AI18" s="140">
        <f t="shared" si="35"/>
        <v>0</v>
      </c>
      <c r="AJ18" s="138">
        <f t="shared" si="36"/>
        <v>0</v>
      </c>
      <c r="AK18" s="35"/>
      <c r="AL18" s="35"/>
      <c r="AM18" s="35"/>
      <c r="AN18" s="35"/>
      <c r="AO18" s="35"/>
      <c r="AP18" s="35"/>
      <c r="AQ18" s="135"/>
      <c r="AR18" s="141">
        <f t="shared" si="37"/>
        <v>0</v>
      </c>
      <c r="AS18" s="35"/>
      <c r="AT18" s="35"/>
      <c r="AU18" s="35"/>
      <c r="AV18" s="35"/>
      <c r="AW18" s="35"/>
      <c r="AX18" s="35"/>
      <c r="AY18" s="135"/>
      <c r="AZ18" s="141">
        <f t="shared" si="38"/>
        <v>0</v>
      </c>
      <c r="BA18" s="35"/>
      <c r="BB18" s="35"/>
      <c r="BC18" s="35"/>
      <c r="BD18" s="35"/>
      <c r="BE18" s="35"/>
      <c r="BF18" s="35"/>
      <c r="BG18" s="135"/>
      <c r="BH18" s="141">
        <f t="shared" si="39"/>
        <v>0</v>
      </c>
      <c r="BI18" s="139">
        <f t="shared" si="40"/>
        <v>0</v>
      </c>
      <c r="BJ18" s="139">
        <f t="shared" si="41"/>
        <v>0</v>
      </c>
      <c r="BK18" s="139">
        <f t="shared" si="42"/>
        <v>0</v>
      </c>
      <c r="BL18" s="139">
        <f t="shared" si="43"/>
        <v>0</v>
      </c>
      <c r="BM18" s="139">
        <f t="shared" si="44"/>
        <v>0</v>
      </c>
      <c r="BN18" s="139">
        <f t="shared" si="45"/>
        <v>0</v>
      </c>
      <c r="BO18" s="140">
        <f t="shared" si="46"/>
        <v>0</v>
      </c>
    </row>
    <row r="19" spans="1:67" x14ac:dyDescent="0.2">
      <c r="A19" s="133"/>
      <c r="B19" s="134"/>
      <c r="C19" s="133"/>
      <c r="D19" s="130">
        <f t="shared" si="11"/>
        <v>0</v>
      </c>
      <c r="E19" s="127"/>
      <c r="F19" s="35"/>
      <c r="G19" s="35"/>
      <c r="H19" s="35"/>
      <c r="I19" s="35"/>
      <c r="J19" s="35"/>
      <c r="K19" s="135"/>
      <c r="L19" s="132">
        <f t="shared" si="12"/>
        <v>0</v>
      </c>
      <c r="M19" s="136"/>
      <c r="N19" s="35"/>
      <c r="O19" s="35"/>
      <c r="P19" s="35"/>
      <c r="Q19" s="35"/>
      <c r="R19" s="35"/>
      <c r="S19" s="137"/>
      <c r="T19" s="138">
        <f t="shared" si="20"/>
        <v>0</v>
      </c>
      <c r="U19" s="139">
        <f t="shared" si="21"/>
        <v>0</v>
      </c>
      <c r="V19" s="139">
        <f t="shared" si="22"/>
        <v>0</v>
      </c>
      <c r="W19" s="139">
        <f t="shared" si="23"/>
        <v>0</v>
      </c>
      <c r="X19" s="139">
        <f t="shared" si="24"/>
        <v>0</v>
      </c>
      <c r="Y19" s="139">
        <f t="shared" si="25"/>
        <v>0</v>
      </c>
      <c r="Z19" s="139">
        <f t="shared" si="26"/>
        <v>0</v>
      </c>
      <c r="AA19" s="140">
        <f t="shared" si="27"/>
        <v>0</v>
      </c>
      <c r="AB19" s="138">
        <f t="shared" si="28"/>
        <v>0</v>
      </c>
      <c r="AC19" s="139">
        <f t="shared" si="29"/>
        <v>0</v>
      </c>
      <c r="AD19" s="139">
        <f t="shared" si="30"/>
        <v>0</v>
      </c>
      <c r="AE19" s="139">
        <f t="shared" si="31"/>
        <v>0</v>
      </c>
      <c r="AF19" s="139">
        <f t="shared" si="32"/>
        <v>0</v>
      </c>
      <c r="AG19" s="139">
        <f t="shared" si="33"/>
        <v>0</v>
      </c>
      <c r="AH19" s="139">
        <f t="shared" si="34"/>
        <v>0</v>
      </c>
      <c r="AI19" s="140">
        <f t="shared" si="35"/>
        <v>0</v>
      </c>
      <c r="AJ19" s="138">
        <f t="shared" si="36"/>
        <v>0</v>
      </c>
      <c r="AK19" s="35"/>
      <c r="AL19" s="35"/>
      <c r="AM19" s="35"/>
      <c r="AN19" s="35"/>
      <c r="AO19" s="35"/>
      <c r="AP19" s="35"/>
      <c r="AQ19" s="135"/>
      <c r="AR19" s="141">
        <f t="shared" si="37"/>
        <v>0</v>
      </c>
      <c r="AS19" s="35"/>
      <c r="AT19" s="35"/>
      <c r="AU19" s="35"/>
      <c r="AV19" s="35"/>
      <c r="AW19" s="35"/>
      <c r="AX19" s="35"/>
      <c r="AY19" s="135"/>
      <c r="AZ19" s="141">
        <f t="shared" si="38"/>
        <v>0</v>
      </c>
      <c r="BA19" s="35"/>
      <c r="BB19" s="35"/>
      <c r="BC19" s="35"/>
      <c r="BD19" s="35"/>
      <c r="BE19" s="35"/>
      <c r="BF19" s="35"/>
      <c r="BG19" s="135"/>
      <c r="BH19" s="141">
        <f t="shared" si="39"/>
        <v>0</v>
      </c>
      <c r="BI19" s="139">
        <f t="shared" si="40"/>
        <v>0</v>
      </c>
      <c r="BJ19" s="139">
        <f t="shared" si="41"/>
        <v>0</v>
      </c>
      <c r="BK19" s="139">
        <f t="shared" si="42"/>
        <v>0</v>
      </c>
      <c r="BL19" s="139">
        <f t="shared" si="43"/>
        <v>0</v>
      </c>
      <c r="BM19" s="139">
        <f t="shared" si="44"/>
        <v>0</v>
      </c>
      <c r="BN19" s="139">
        <f t="shared" si="45"/>
        <v>0</v>
      </c>
      <c r="BO19" s="140">
        <f t="shared" si="46"/>
        <v>0</v>
      </c>
    </row>
    <row r="20" spans="1:67" x14ac:dyDescent="0.2">
      <c r="A20" s="133"/>
      <c r="B20" s="134"/>
      <c r="C20" s="133"/>
      <c r="D20" s="130">
        <f t="shared" si="11"/>
        <v>0</v>
      </c>
      <c r="E20" s="127"/>
      <c r="F20" s="35"/>
      <c r="G20" s="35"/>
      <c r="H20" s="35"/>
      <c r="I20" s="35"/>
      <c r="J20" s="35"/>
      <c r="K20" s="135"/>
      <c r="L20" s="132">
        <f t="shared" si="12"/>
        <v>0</v>
      </c>
      <c r="M20" s="136"/>
      <c r="N20" s="35"/>
      <c r="O20" s="35"/>
      <c r="P20" s="35"/>
      <c r="Q20" s="35"/>
      <c r="R20" s="35"/>
      <c r="S20" s="137"/>
      <c r="T20" s="138">
        <f t="shared" si="20"/>
        <v>0</v>
      </c>
      <c r="U20" s="139">
        <f t="shared" si="21"/>
        <v>0</v>
      </c>
      <c r="V20" s="139">
        <f t="shared" si="22"/>
        <v>0</v>
      </c>
      <c r="W20" s="139">
        <f t="shared" si="23"/>
        <v>0</v>
      </c>
      <c r="X20" s="139">
        <f t="shared" si="24"/>
        <v>0</v>
      </c>
      <c r="Y20" s="139">
        <f t="shared" si="25"/>
        <v>0</v>
      </c>
      <c r="Z20" s="139">
        <f t="shared" si="26"/>
        <v>0</v>
      </c>
      <c r="AA20" s="140">
        <f t="shared" si="27"/>
        <v>0</v>
      </c>
      <c r="AB20" s="138">
        <f t="shared" si="28"/>
        <v>0</v>
      </c>
      <c r="AC20" s="139">
        <f t="shared" si="29"/>
        <v>0</v>
      </c>
      <c r="AD20" s="139">
        <f t="shared" si="30"/>
        <v>0</v>
      </c>
      <c r="AE20" s="139">
        <f t="shared" si="31"/>
        <v>0</v>
      </c>
      <c r="AF20" s="139">
        <f t="shared" si="32"/>
        <v>0</v>
      </c>
      <c r="AG20" s="139">
        <f t="shared" si="33"/>
        <v>0</v>
      </c>
      <c r="AH20" s="139">
        <f t="shared" si="34"/>
        <v>0</v>
      </c>
      <c r="AI20" s="140">
        <f t="shared" si="35"/>
        <v>0</v>
      </c>
      <c r="AJ20" s="138">
        <f t="shared" si="36"/>
        <v>0</v>
      </c>
      <c r="AK20" s="35"/>
      <c r="AL20" s="35"/>
      <c r="AM20" s="35"/>
      <c r="AN20" s="35"/>
      <c r="AO20" s="35"/>
      <c r="AP20" s="35"/>
      <c r="AQ20" s="135"/>
      <c r="AR20" s="141">
        <f t="shared" si="37"/>
        <v>0</v>
      </c>
      <c r="AS20" s="35"/>
      <c r="AT20" s="35"/>
      <c r="AU20" s="35"/>
      <c r="AV20" s="35"/>
      <c r="AW20" s="35"/>
      <c r="AX20" s="35"/>
      <c r="AY20" s="135"/>
      <c r="AZ20" s="141">
        <f t="shared" si="38"/>
        <v>0</v>
      </c>
      <c r="BA20" s="35"/>
      <c r="BB20" s="35"/>
      <c r="BC20" s="35"/>
      <c r="BD20" s="35"/>
      <c r="BE20" s="35"/>
      <c r="BF20" s="35"/>
      <c r="BG20" s="135"/>
      <c r="BH20" s="141">
        <f t="shared" si="39"/>
        <v>0</v>
      </c>
      <c r="BI20" s="139">
        <f t="shared" si="40"/>
        <v>0</v>
      </c>
      <c r="BJ20" s="139">
        <f t="shared" si="41"/>
        <v>0</v>
      </c>
      <c r="BK20" s="139">
        <f t="shared" si="42"/>
        <v>0</v>
      </c>
      <c r="BL20" s="139">
        <f t="shared" si="43"/>
        <v>0</v>
      </c>
      <c r="BM20" s="139">
        <f t="shared" si="44"/>
        <v>0</v>
      </c>
      <c r="BN20" s="139">
        <f t="shared" si="45"/>
        <v>0</v>
      </c>
      <c r="BO20" s="140">
        <f t="shared" si="46"/>
        <v>0</v>
      </c>
    </row>
    <row r="21" spans="1:67" x14ac:dyDescent="0.2">
      <c r="A21" s="133"/>
      <c r="B21" s="134"/>
      <c r="C21" s="133"/>
      <c r="D21" s="130">
        <f t="shared" si="11"/>
        <v>0</v>
      </c>
      <c r="E21" s="127"/>
      <c r="F21" s="35"/>
      <c r="G21" s="35"/>
      <c r="H21" s="35"/>
      <c r="I21" s="35"/>
      <c r="J21" s="35"/>
      <c r="K21" s="135"/>
      <c r="L21" s="132">
        <f t="shared" si="12"/>
        <v>0</v>
      </c>
      <c r="M21" s="136"/>
      <c r="N21" s="35"/>
      <c r="O21" s="35"/>
      <c r="P21" s="35"/>
      <c r="Q21" s="35"/>
      <c r="R21" s="35"/>
      <c r="S21" s="137"/>
      <c r="T21" s="138">
        <f t="shared" si="20"/>
        <v>0</v>
      </c>
      <c r="U21" s="139">
        <f t="shared" si="21"/>
        <v>0</v>
      </c>
      <c r="V21" s="139">
        <f t="shared" si="22"/>
        <v>0</v>
      </c>
      <c r="W21" s="139">
        <f t="shared" si="23"/>
        <v>0</v>
      </c>
      <c r="X21" s="139">
        <f t="shared" si="24"/>
        <v>0</v>
      </c>
      <c r="Y21" s="139">
        <f t="shared" si="25"/>
        <v>0</v>
      </c>
      <c r="Z21" s="139">
        <f t="shared" si="26"/>
        <v>0</v>
      </c>
      <c r="AA21" s="140">
        <f t="shared" si="27"/>
        <v>0</v>
      </c>
      <c r="AB21" s="138">
        <f t="shared" si="28"/>
        <v>0</v>
      </c>
      <c r="AC21" s="139">
        <f t="shared" si="29"/>
        <v>0</v>
      </c>
      <c r="AD21" s="139">
        <f t="shared" si="30"/>
        <v>0</v>
      </c>
      <c r="AE21" s="139">
        <f t="shared" si="31"/>
        <v>0</v>
      </c>
      <c r="AF21" s="139">
        <f t="shared" si="32"/>
        <v>0</v>
      </c>
      <c r="AG21" s="139">
        <f t="shared" si="33"/>
        <v>0</v>
      </c>
      <c r="AH21" s="139">
        <f t="shared" si="34"/>
        <v>0</v>
      </c>
      <c r="AI21" s="140">
        <f t="shared" si="35"/>
        <v>0</v>
      </c>
      <c r="AJ21" s="138">
        <f t="shared" si="36"/>
        <v>0</v>
      </c>
      <c r="AK21" s="35"/>
      <c r="AL21" s="35"/>
      <c r="AM21" s="35"/>
      <c r="AN21" s="35"/>
      <c r="AO21" s="35"/>
      <c r="AP21" s="35"/>
      <c r="AQ21" s="135"/>
      <c r="AR21" s="141">
        <f t="shared" si="37"/>
        <v>0</v>
      </c>
      <c r="AS21" s="35"/>
      <c r="AT21" s="35"/>
      <c r="AU21" s="35"/>
      <c r="AV21" s="35"/>
      <c r="AW21" s="35"/>
      <c r="AX21" s="35"/>
      <c r="AY21" s="135"/>
      <c r="AZ21" s="141">
        <f t="shared" si="38"/>
        <v>0</v>
      </c>
      <c r="BA21" s="35"/>
      <c r="BB21" s="35"/>
      <c r="BC21" s="35"/>
      <c r="BD21" s="35"/>
      <c r="BE21" s="35"/>
      <c r="BF21" s="35"/>
      <c r="BG21" s="135"/>
      <c r="BH21" s="141">
        <f t="shared" si="39"/>
        <v>0</v>
      </c>
      <c r="BI21" s="139">
        <f t="shared" si="40"/>
        <v>0</v>
      </c>
      <c r="BJ21" s="139">
        <f t="shared" si="41"/>
        <v>0</v>
      </c>
      <c r="BK21" s="139">
        <f t="shared" si="42"/>
        <v>0</v>
      </c>
      <c r="BL21" s="139">
        <f t="shared" si="43"/>
        <v>0</v>
      </c>
      <c r="BM21" s="139">
        <f t="shared" si="44"/>
        <v>0</v>
      </c>
      <c r="BN21" s="139">
        <f t="shared" si="45"/>
        <v>0</v>
      </c>
      <c r="BO21" s="140">
        <f t="shared" si="46"/>
        <v>0</v>
      </c>
    </row>
    <row r="22" spans="1:67" x14ac:dyDescent="0.2">
      <c r="A22" s="133"/>
      <c r="B22" s="134"/>
      <c r="C22" s="133"/>
      <c r="D22" s="130">
        <f t="shared" si="11"/>
        <v>0</v>
      </c>
      <c r="E22" s="127"/>
      <c r="F22" s="35"/>
      <c r="G22" s="35"/>
      <c r="H22" s="35"/>
      <c r="I22" s="35"/>
      <c r="J22" s="35"/>
      <c r="K22" s="135"/>
      <c r="L22" s="132">
        <f t="shared" si="12"/>
        <v>0</v>
      </c>
      <c r="M22" s="136"/>
      <c r="N22" s="35"/>
      <c r="O22" s="35"/>
      <c r="P22" s="35"/>
      <c r="Q22" s="35"/>
      <c r="R22" s="35"/>
      <c r="S22" s="137"/>
      <c r="T22" s="138">
        <f t="shared" si="20"/>
        <v>0</v>
      </c>
      <c r="U22" s="139">
        <f t="shared" si="21"/>
        <v>0</v>
      </c>
      <c r="V22" s="139">
        <f t="shared" si="22"/>
        <v>0</v>
      </c>
      <c r="W22" s="139">
        <f t="shared" si="23"/>
        <v>0</v>
      </c>
      <c r="X22" s="139">
        <f t="shared" si="24"/>
        <v>0</v>
      </c>
      <c r="Y22" s="139">
        <f t="shared" si="25"/>
        <v>0</v>
      </c>
      <c r="Z22" s="139">
        <f t="shared" si="26"/>
        <v>0</v>
      </c>
      <c r="AA22" s="140">
        <f t="shared" si="27"/>
        <v>0</v>
      </c>
      <c r="AB22" s="138">
        <f t="shared" si="28"/>
        <v>0</v>
      </c>
      <c r="AC22" s="139">
        <f t="shared" si="29"/>
        <v>0</v>
      </c>
      <c r="AD22" s="139">
        <f t="shared" si="30"/>
        <v>0</v>
      </c>
      <c r="AE22" s="139">
        <f t="shared" si="31"/>
        <v>0</v>
      </c>
      <c r="AF22" s="139">
        <f t="shared" si="32"/>
        <v>0</v>
      </c>
      <c r="AG22" s="139">
        <f t="shared" si="33"/>
        <v>0</v>
      </c>
      <c r="AH22" s="139">
        <f t="shared" si="34"/>
        <v>0</v>
      </c>
      <c r="AI22" s="140">
        <f t="shared" si="35"/>
        <v>0</v>
      </c>
      <c r="AJ22" s="138">
        <f t="shared" si="36"/>
        <v>0</v>
      </c>
      <c r="AK22" s="35"/>
      <c r="AL22" s="35"/>
      <c r="AM22" s="35"/>
      <c r="AN22" s="35"/>
      <c r="AO22" s="35"/>
      <c r="AP22" s="35"/>
      <c r="AQ22" s="135"/>
      <c r="AR22" s="141">
        <f t="shared" si="37"/>
        <v>0</v>
      </c>
      <c r="AS22" s="35"/>
      <c r="AT22" s="35"/>
      <c r="AU22" s="35"/>
      <c r="AV22" s="35"/>
      <c r="AW22" s="35"/>
      <c r="AX22" s="35"/>
      <c r="AY22" s="135"/>
      <c r="AZ22" s="141">
        <f t="shared" si="38"/>
        <v>0</v>
      </c>
      <c r="BA22" s="35"/>
      <c r="BB22" s="35"/>
      <c r="BC22" s="35"/>
      <c r="BD22" s="35"/>
      <c r="BE22" s="35"/>
      <c r="BF22" s="35"/>
      <c r="BG22" s="135"/>
      <c r="BH22" s="141">
        <f t="shared" si="39"/>
        <v>0</v>
      </c>
      <c r="BI22" s="139">
        <f t="shared" si="40"/>
        <v>0</v>
      </c>
      <c r="BJ22" s="139">
        <f t="shared" si="41"/>
        <v>0</v>
      </c>
      <c r="BK22" s="139">
        <f t="shared" si="42"/>
        <v>0</v>
      </c>
      <c r="BL22" s="139">
        <f t="shared" si="43"/>
        <v>0</v>
      </c>
      <c r="BM22" s="139">
        <f t="shared" si="44"/>
        <v>0</v>
      </c>
      <c r="BN22" s="139">
        <f t="shared" si="45"/>
        <v>0</v>
      </c>
      <c r="BO22" s="140">
        <f t="shared" si="46"/>
        <v>0</v>
      </c>
    </row>
    <row r="23" spans="1:67" x14ac:dyDescent="0.2">
      <c r="A23" s="133"/>
      <c r="B23" s="134"/>
      <c r="C23" s="133"/>
      <c r="D23" s="130">
        <f t="shared" si="11"/>
        <v>0</v>
      </c>
      <c r="E23" s="127"/>
      <c r="F23" s="35"/>
      <c r="G23" s="35"/>
      <c r="H23" s="35"/>
      <c r="I23" s="35"/>
      <c r="J23" s="35"/>
      <c r="K23" s="135"/>
      <c r="L23" s="132">
        <f t="shared" si="12"/>
        <v>0</v>
      </c>
      <c r="M23" s="136"/>
      <c r="N23" s="35"/>
      <c r="O23" s="35"/>
      <c r="P23" s="35"/>
      <c r="Q23" s="35"/>
      <c r="R23" s="35"/>
      <c r="S23" s="137"/>
      <c r="T23" s="138">
        <f t="shared" si="20"/>
        <v>0</v>
      </c>
      <c r="U23" s="139">
        <f t="shared" si="21"/>
        <v>0</v>
      </c>
      <c r="V23" s="139">
        <f t="shared" si="22"/>
        <v>0</v>
      </c>
      <c r="W23" s="139">
        <f t="shared" si="23"/>
        <v>0</v>
      </c>
      <c r="X23" s="139">
        <f t="shared" si="24"/>
        <v>0</v>
      </c>
      <c r="Y23" s="139">
        <f t="shared" si="25"/>
        <v>0</v>
      </c>
      <c r="Z23" s="139">
        <f t="shared" si="26"/>
        <v>0</v>
      </c>
      <c r="AA23" s="140">
        <f t="shared" si="27"/>
        <v>0</v>
      </c>
      <c r="AB23" s="138">
        <f t="shared" si="28"/>
        <v>0</v>
      </c>
      <c r="AC23" s="139">
        <f t="shared" si="29"/>
        <v>0</v>
      </c>
      <c r="AD23" s="139">
        <f t="shared" si="30"/>
        <v>0</v>
      </c>
      <c r="AE23" s="139">
        <f t="shared" si="31"/>
        <v>0</v>
      </c>
      <c r="AF23" s="139">
        <f t="shared" si="32"/>
        <v>0</v>
      </c>
      <c r="AG23" s="139">
        <f t="shared" si="33"/>
        <v>0</v>
      </c>
      <c r="AH23" s="139">
        <f t="shared" si="34"/>
        <v>0</v>
      </c>
      <c r="AI23" s="140">
        <f t="shared" si="35"/>
        <v>0</v>
      </c>
      <c r="AJ23" s="138">
        <f t="shared" si="36"/>
        <v>0</v>
      </c>
      <c r="AK23" s="35"/>
      <c r="AL23" s="35"/>
      <c r="AM23" s="35"/>
      <c r="AN23" s="35"/>
      <c r="AO23" s="35"/>
      <c r="AP23" s="35"/>
      <c r="AQ23" s="135"/>
      <c r="AR23" s="141">
        <f t="shared" si="37"/>
        <v>0</v>
      </c>
      <c r="AS23" s="35"/>
      <c r="AT23" s="35"/>
      <c r="AU23" s="35"/>
      <c r="AV23" s="35"/>
      <c r="AW23" s="35"/>
      <c r="AX23" s="35"/>
      <c r="AY23" s="135"/>
      <c r="AZ23" s="141">
        <f t="shared" si="38"/>
        <v>0</v>
      </c>
      <c r="BA23" s="35"/>
      <c r="BB23" s="35"/>
      <c r="BC23" s="35"/>
      <c r="BD23" s="35"/>
      <c r="BE23" s="35"/>
      <c r="BF23" s="35"/>
      <c r="BG23" s="135"/>
      <c r="BH23" s="141">
        <f t="shared" si="39"/>
        <v>0</v>
      </c>
      <c r="BI23" s="139">
        <f t="shared" si="40"/>
        <v>0</v>
      </c>
      <c r="BJ23" s="139">
        <f t="shared" si="41"/>
        <v>0</v>
      </c>
      <c r="BK23" s="139">
        <f t="shared" si="42"/>
        <v>0</v>
      </c>
      <c r="BL23" s="139">
        <f t="shared" si="43"/>
        <v>0</v>
      </c>
      <c r="BM23" s="139">
        <f t="shared" si="44"/>
        <v>0</v>
      </c>
      <c r="BN23" s="139">
        <f t="shared" si="45"/>
        <v>0</v>
      </c>
      <c r="BO23" s="140">
        <f t="shared" si="46"/>
        <v>0</v>
      </c>
    </row>
    <row r="24" spans="1:67" x14ac:dyDescent="0.2">
      <c r="A24" s="133"/>
      <c r="B24" s="134"/>
      <c r="C24" s="133"/>
      <c r="D24" s="130">
        <f t="shared" si="11"/>
        <v>0</v>
      </c>
      <c r="E24" s="127"/>
      <c r="F24" s="35"/>
      <c r="G24" s="35"/>
      <c r="H24" s="35"/>
      <c r="I24" s="35"/>
      <c r="J24" s="35"/>
      <c r="K24" s="135"/>
      <c r="L24" s="132">
        <f t="shared" si="12"/>
        <v>0</v>
      </c>
      <c r="M24" s="136"/>
      <c r="N24" s="35"/>
      <c r="O24" s="35"/>
      <c r="P24" s="35"/>
      <c r="Q24" s="35"/>
      <c r="R24" s="35"/>
      <c r="S24" s="137"/>
      <c r="T24" s="138">
        <f t="shared" si="20"/>
        <v>0</v>
      </c>
      <c r="U24" s="139">
        <f t="shared" si="21"/>
        <v>0</v>
      </c>
      <c r="V24" s="139">
        <f t="shared" si="22"/>
        <v>0</v>
      </c>
      <c r="W24" s="139">
        <f t="shared" si="23"/>
        <v>0</v>
      </c>
      <c r="X24" s="139">
        <f t="shared" si="24"/>
        <v>0</v>
      </c>
      <c r="Y24" s="139">
        <f t="shared" si="25"/>
        <v>0</v>
      </c>
      <c r="Z24" s="139">
        <f t="shared" si="26"/>
        <v>0</v>
      </c>
      <c r="AA24" s="140">
        <f t="shared" si="27"/>
        <v>0</v>
      </c>
      <c r="AB24" s="138">
        <f t="shared" si="28"/>
        <v>0</v>
      </c>
      <c r="AC24" s="139">
        <f t="shared" si="29"/>
        <v>0</v>
      </c>
      <c r="AD24" s="139">
        <f t="shared" si="30"/>
        <v>0</v>
      </c>
      <c r="AE24" s="139">
        <f t="shared" si="31"/>
        <v>0</v>
      </c>
      <c r="AF24" s="139">
        <f t="shared" si="32"/>
        <v>0</v>
      </c>
      <c r="AG24" s="139">
        <f t="shared" si="33"/>
        <v>0</v>
      </c>
      <c r="AH24" s="139">
        <f t="shared" si="34"/>
        <v>0</v>
      </c>
      <c r="AI24" s="140">
        <f t="shared" si="35"/>
        <v>0</v>
      </c>
      <c r="AJ24" s="138">
        <f t="shared" si="36"/>
        <v>0</v>
      </c>
      <c r="AK24" s="35"/>
      <c r="AL24" s="35"/>
      <c r="AM24" s="35"/>
      <c r="AN24" s="35"/>
      <c r="AO24" s="35"/>
      <c r="AP24" s="35"/>
      <c r="AQ24" s="135"/>
      <c r="AR24" s="141">
        <f t="shared" si="37"/>
        <v>0</v>
      </c>
      <c r="AS24" s="35"/>
      <c r="AT24" s="35"/>
      <c r="AU24" s="35"/>
      <c r="AV24" s="35"/>
      <c r="AW24" s="35"/>
      <c r="AX24" s="35"/>
      <c r="AY24" s="135"/>
      <c r="AZ24" s="141">
        <f t="shared" si="38"/>
        <v>0</v>
      </c>
      <c r="BA24" s="35"/>
      <c r="BB24" s="35"/>
      <c r="BC24" s="35"/>
      <c r="BD24" s="35"/>
      <c r="BE24" s="35"/>
      <c r="BF24" s="35"/>
      <c r="BG24" s="135"/>
      <c r="BH24" s="141">
        <f t="shared" si="39"/>
        <v>0</v>
      </c>
      <c r="BI24" s="139">
        <f t="shared" si="40"/>
        <v>0</v>
      </c>
      <c r="BJ24" s="139">
        <f t="shared" si="41"/>
        <v>0</v>
      </c>
      <c r="BK24" s="139">
        <f t="shared" si="42"/>
        <v>0</v>
      </c>
      <c r="BL24" s="139">
        <f t="shared" si="43"/>
        <v>0</v>
      </c>
      <c r="BM24" s="139">
        <f t="shared" si="44"/>
        <v>0</v>
      </c>
      <c r="BN24" s="139">
        <f t="shared" si="45"/>
        <v>0</v>
      </c>
      <c r="BO24" s="140">
        <f t="shared" si="46"/>
        <v>0</v>
      </c>
    </row>
    <row r="25" spans="1:67" x14ac:dyDescent="0.2">
      <c r="A25" s="133"/>
      <c r="B25" s="134"/>
      <c r="C25" s="133"/>
      <c r="D25" s="130">
        <f t="shared" si="11"/>
        <v>0</v>
      </c>
      <c r="E25" s="127"/>
      <c r="F25" s="35"/>
      <c r="G25" s="35"/>
      <c r="H25" s="35"/>
      <c r="I25" s="35"/>
      <c r="J25" s="35"/>
      <c r="K25" s="135"/>
      <c r="L25" s="132">
        <f t="shared" si="12"/>
        <v>0</v>
      </c>
      <c r="M25" s="136"/>
      <c r="N25" s="35"/>
      <c r="O25" s="35"/>
      <c r="P25" s="35"/>
      <c r="Q25" s="35"/>
      <c r="R25" s="35"/>
      <c r="S25" s="137"/>
      <c r="T25" s="138">
        <f t="shared" si="20"/>
        <v>0</v>
      </c>
      <c r="U25" s="139">
        <f t="shared" si="21"/>
        <v>0</v>
      </c>
      <c r="V25" s="139">
        <f t="shared" si="22"/>
        <v>0</v>
      </c>
      <c r="W25" s="139">
        <f t="shared" si="23"/>
        <v>0</v>
      </c>
      <c r="X25" s="139">
        <f t="shared" si="24"/>
        <v>0</v>
      </c>
      <c r="Y25" s="139">
        <f t="shared" si="25"/>
        <v>0</v>
      </c>
      <c r="Z25" s="139">
        <f t="shared" si="26"/>
        <v>0</v>
      </c>
      <c r="AA25" s="140">
        <f t="shared" si="27"/>
        <v>0</v>
      </c>
      <c r="AB25" s="138">
        <f t="shared" si="28"/>
        <v>0</v>
      </c>
      <c r="AC25" s="139">
        <f t="shared" si="29"/>
        <v>0</v>
      </c>
      <c r="AD25" s="139">
        <f t="shared" si="30"/>
        <v>0</v>
      </c>
      <c r="AE25" s="139">
        <f t="shared" si="31"/>
        <v>0</v>
      </c>
      <c r="AF25" s="139">
        <f t="shared" si="32"/>
        <v>0</v>
      </c>
      <c r="AG25" s="139">
        <f t="shared" si="33"/>
        <v>0</v>
      </c>
      <c r="AH25" s="139">
        <f t="shared" si="34"/>
        <v>0</v>
      </c>
      <c r="AI25" s="140">
        <f t="shared" si="35"/>
        <v>0</v>
      </c>
      <c r="AJ25" s="138">
        <f t="shared" si="36"/>
        <v>0</v>
      </c>
      <c r="AK25" s="35"/>
      <c r="AL25" s="35"/>
      <c r="AM25" s="35"/>
      <c r="AN25" s="35"/>
      <c r="AO25" s="35"/>
      <c r="AP25" s="35"/>
      <c r="AQ25" s="135"/>
      <c r="AR25" s="141">
        <f t="shared" si="37"/>
        <v>0</v>
      </c>
      <c r="AS25" s="35"/>
      <c r="AT25" s="35"/>
      <c r="AU25" s="35"/>
      <c r="AV25" s="35"/>
      <c r="AW25" s="35"/>
      <c r="AX25" s="35"/>
      <c r="AY25" s="135"/>
      <c r="AZ25" s="141">
        <f t="shared" si="38"/>
        <v>0</v>
      </c>
      <c r="BA25" s="35"/>
      <c r="BB25" s="35"/>
      <c r="BC25" s="35"/>
      <c r="BD25" s="35"/>
      <c r="BE25" s="35"/>
      <c r="BF25" s="35"/>
      <c r="BG25" s="135"/>
      <c r="BH25" s="141">
        <f t="shared" si="39"/>
        <v>0</v>
      </c>
      <c r="BI25" s="139">
        <f t="shared" si="40"/>
        <v>0</v>
      </c>
      <c r="BJ25" s="139">
        <f t="shared" si="41"/>
        <v>0</v>
      </c>
      <c r="BK25" s="139">
        <f t="shared" si="42"/>
        <v>0</v>
      </c>
      <c r="BL25" s="139">
        <f t="shared" si="43"/>
        <v>0</v>
      </c>
      <c r="BM25" s="139">
        <f t="shared" si="44"/>
        <v>0</v>
      </c>
      <c r="BN25" s="139">
        <f t="shared" si="45"/>
        <v>0</v>
      </c>
      <c r="BO25" s="140">
        <f t="shared" si="46"/>
        <v>0</v>
      </c>
    </row>
    <row r="26" spans="1:67" x14ac:dyDescent="0.2">
      <c r="A26" s="133"/>
      <c r="B26" s="134"/>
      <c r="C26" s="133"/>
      <c r="D26" s="130">
        <f t="shared" si="11"/>
        <v>0</v>
      </c>
      <c r="E26" s="127"/>
      <c r="F26" s="35"/>
      <c r="G26" s="35"/>
      <c r="H26" s="35"/>
      <c r="I26" s="35"/>
      <c r="J26" s="35"/>
      <c r="K26" s="135"/>
      <c r="L26" s="132">
        <f t="shared" si="12"/>
        <v>0</v>
      </c>
      <c r="M26" s="136"/>
      <c r="N26" s="35"/>
      <c r="O26" s="35"/>
      <c r="P26" s="35"/>
      <c r="Q26" s="35"/>
      <c r="R26" s="35"/>
      <c r="S26" s="137"/>
      <c r="T26" s="138">
        <f t="shared" si="20"/>
        <v>0</v>
      </c>
      <c r="U26" s="139">
        <f t="shared" si="21"/>
        <v>0</v>
      </c>
      <c r="V26" s="139">
        <f t="shared" si="22"/>
        <v>0</v>
      </c>
      <c r="W26" s="139">
        <f t="shared" si="23"/>
        <v>0</v>
      </c>
      <c r="X26" s="139">
        <f t="shared" si="24"/>
        <v>0</v>
      </c>
      <c r="Y26" s="139">
        <f t="shared" si="25"/>
        <v>0</v>
      </c>
      <c r="Z26" s="139">
        <f t="shared" si="26"/>
        <v>0</v>
      </c>
      <c r="AA26" s="140">
        <f t="shared" si="27"/>
        <v>0</v>
      </c>
      <c r="AB26" s="138">
        <f t="shared" si="28"/>
        <v>0</v>
      </c>
      <c r="AC26" s="139">
        <f t="shared" si="29"/>
        <v>0</v>
      </c>
      <c r="AD26" s="139">
        <f t="shared" si="30"/>
        <v>0</v>
      </c>
      <c r="AE26" s="139">
        <f t="shared" si="31"/>
        <v>0</v>
      </c>
      <c r="AF26" s="139">
        <f t="shared" si="32"/>
        <v>0</v>
      </c>
      <c r="AG26" s="139">
        <f t="shared" si="33"/>
        <v>0</v>
      </c>
      <c r="AH26" s="139">
        <f t="shared" si="34"/>
        <v>0</v>
      </c>
      <c r="AI26" s="140">
        <f t="shared" si="35"/>
        <v>0</v>
      </c>
      <c r="AJ26" s="138">
        <f t="shared" si="36"/>
        <v>0</v>
      </c>
      <c r="AK26" s="35"/>
      <c r="AL26" s="35"/>
      <c r="AM26" s="35"/>
      <c r="AN26" s="35"/>
      <c r="AO26" s="35"/>
      <c r="AP26" s="35"/>
      <c r="AQ26" s="135"/>
      <c r="AR26" s="141">
        <f t="shared" si="37"/>
        <v>0</v>
      </c>
      <c r="AS26" s="35"/>
      <c r="AT26" s="35"/>
      <c r="AU26" s="35"/>
      <c r="AV26" s="35"/>
      <c r="AW26" s="35"/>
      <c r="AX26" s="35"/>
      <c r="AY26" s="135"/>
      <c r="AZ26" s="141">
        <f t="shared" si="38"/>
        <v>0</v>
      </c>
      <c r="BA26" s="35"/>
      <c r="BB26" s="35"/>
      <c r="BC26" s="35"/>
      <c r="BD26" s="35"/>
      <c r="BE26" s="35"/>
      <c r="BF26" s="35"/>
      <c r="BG26" s="135"/>
      <c r="BH26" s="141">
        <f t="shared" si="39"/>
        <v>0</v>
      </c>
      <c r="BI26" s="139">
        <f t="shared" si="40"/>
        <v>0</v>
      </c>
      <c r="BJ26" s="139">
        <f t="shared" si="41"/>
        <v>0</v>
      </c>
      <c r="BK26" s="139">
        <f t="shared" si="42"/>
        <v>0</v>
      </c>
      <c r="BL26" s="139">
        <f t="shared" si="43"/>
        <v>0</v>
      </c>
      <c r="BM26" s="139">
        <f t="shared" si="44"/>
        <v>0</v>
      </c>
      <c r="BN26" s="139">
        <f t="shared" si="45"/>
        <v>0</v>
      </c>
      <c r="BO26" s="140">
        <f t="shared" si="46"/>
        <v>0</v>
      </c>
    </row>
    <row r="27" spans="1:67" x14ac:dyDescent="0.2">
      <c r="A27" s="133"/>
      <c r="B27" s="134"/>
      <c r="C27" s="133"/>
      <c r="D27" s="130">
        <f t="shared" si="11"/>
        <v>0</v>
      </c>
      <c r="E27" s="127"/>
      <c r="F27" s="35"/>
      <c r="G27" s="35"/>
      <c r="H27" s="35"/>
      <c r="I27" s="35"/>
      <c r="J27" s="35"/>
      <c r="K27" s="135"/>
      <c r="L27" s="132">
        <f t="shared" si="12"/>
        <v>0</v>
      </c>
      <c r="M27" s="136"/>
      <c r="N27" s="35"/>
      <c r="O27" s="35"/>
      <c r="P27" s="35"/>
      <c r="Q27" s="35"/>
      <c r="R27" s="35"/>
      <c r="S27" s="137"/>
      <c r="T27" s="138">
        <f t="shared" si="20"/>
        <v>0</v>
      </c>
      <c r="U27" s="139">
        <f t="shared" si="21"/>
        <v>0</v>
      </c>
      <c r="V27" s="139">
        <f t="shared" si="22"/>
        <v>0</v>
      </c>
      <c r="W27" s="139">
        <f t="shared" si="23"/>
        <v>0</v>
      </c>
      <c r="X27" s="139">
        <f t="shared" si="24"/>
        <v>0</v>
      </c>
      <c r="Y27" s="139">
        <f t="shared" si="25"/>
        <v>0</v>
      </c>
      <c r="Z27" s="139">
        <f t="shared" si="26"/>
        <v>0</v>
      </c>
      <c r="AA27" s="140">
        <f t="shared" si="27"/>
        <v>0</v>
      </c>
      <c r="AB27" s="138">
        <f t="shared" si="28"/>
        <v>0</v>
      </c>
      <c r="AC27" s="139">
        <f t="shared" si="29"/>
        <v>0</v>
      </c>
      <c r="AD27" s="139">
        <f t="shared" si="30"/>
        <v>0</v>
      </c>
      <c r="AE27" s="139">
        <f t="shared" si="31"/>
        <v>0</v>
      </c>
      <c r="AF27" s="139">
        <f t="shared" si="32"/>
        <v>0</v>
      </c>
      <c r="AG27" s="139">
        <f t="shared" si="33"/>
        <v>0</v>
      </c>
      <c r="AH27" s="139">
        <f t="shared" si="34"/>
        <v>0</v>
      </c>
      <c r="AI27" s="140">
        <f t="shared" si="35"/>
        <v>0</v>
      </c>
      <c r="AJ27" s="138">
        <f t="shared" si="36"/>
        <v>0</v>
      </c>
      <c r="AK27" s="35"/>
      <c r="AL27" s="35"/>
      <c r="AM27" s="35"/>
      <c r="AN27" s="35"/>
      <c r="AO27" s="35"/>
      <c r="AP27" s="35"/>
      <c r="AQ27" s="135"/>
      <c r="AR27" s="141">
        <f t="shared" si="37"/>
        <v>0</v>
      </c>
      <c r="AS27" s="35"/>
      <c r="AT27" s="35"/>
      <c r="AU27" s="35"/>
      <c r="AV27" s="35"/>
      <c r="AW27" s="35"/>
      <c r="AX27" s="35"/>
      <c r="AY27" s="135"/>
      <c r="AZ27" s="141">
        <f t="shared" si="38"/>
        <v>0</v>
      </c>
      <c r="BA27" s="35"/>
      <c r="BB27" s="35"/>
      <c r="BC27" s="35"/>
      <c r="BD27" s="35"/>
      <c r="BE27" s="35"/>
      <c r="BF27" s="35"/>
      <c r="BG27" s="135"/>
      <c r="BH27" s="141">
        <f t="shared" si="39"/>
        <v>0</v>
      </c>
      <c r="BI27" s="139">
        <f t="shared" si="40"/>
        <v>0</v>
      </c>
      <c r="BJ27" s="139">
        <f t="shared" si="41"/>
        <v>0</v>
      </c>
      <c r="BK27" s="139">
        <f t="shared" si="42"/>
        <v>0</v>
      </c>
      <c r="BL27" s="139">
        <f t="shared" si="43"/>
        <v>0</v>
      </c>
      <c r="BM27" s="139">
        <f t="shared" si="44"/>
        <v>0</v>
      </c>
      <c r="BN27" s="139">
        <f t="shared" si="45"/>
        <v>0</v>
      </c>
      <c r="BO27" s="140">
        <f t="shared" si="46"/>
        <v>0</v>
      </c>
    </row>
    <row r="28" spans="1:67" x14ac:dyDescent="0.2">
      <c r="A28" s="133"/>
      <c r="B28" s="134"/>
      <c r="C28" s="133"/>
      <c r="D28" s="130">
        <f t="shared" si="11"/>
        <v>0</v>
      </c>
      <c r="E28" s="127"/>
      <c r="F28" s="35"/>
      <c r="G28" s="35"/>
      <c r="H28" s="35"/>
      <c r="I28" s="35"/>
      <c r="J28" s="35"/>
      <c r="K28" s="135"/>
      <c r="L28" s="132">
        <f t="shared" si="12"/>
        <v>0</v>
      </c>
      <c r="M28" s="136"/>
      <c r="N28" s="35"/>
      <c r="O28" s="35"/>
      <c r="P28" s="35"/>
      <c r="Q28" s="35"/>
      <c r="R28" s="35"/>
      <c r="S28" s="137"/>
      <c r="T28" s="138">
        <f t="shared" si="20"/>
        <v>0</v>
      </c>
      <c r="U28" s="139">
        <f t="shared" si="21"/>
        <v>0</v>
      </c>
      <c r="V28" s="139">
        <f t="shared" si="22"/>
        <v>0</v>
      </c>
      <c r="W28" s="139">
        <f t="shared" si="23"/>
        <v>0</v>
      </c>
      <c r="X28" s="139">
        <f t="shared" si="24"/>
        <v>0</v>
      </c>
      <c r="Y28" s="139">
        <f t="shared" si="25"/>
        <v>0</v>
      </c>
      <c r="Z28" s="139">
        <f t="shared" si="26"/>
        <v>0</v>
      </c>
      <c r="AA28" s="140">
        <f t="shared" si="27"/>
        <v>0</v>
      </c>
      <c r="AB28" s="138">
        <f t="shared" si="28"/>
        <v>0</v>
      </c>
      <c r="AC28" s="139">
        <f t="shared" si="29"/>
        <v>0</v>
      </c>
      <c r="AD28" s="139">
        <f t="shared" si="30"/>
        <v>0</v>
      </c>
      <c r="AE28" s="139">
        <f t="shared" si="31"/>
        <v>0</v>
      </c>
      <c r="AF28" s="139">
        <f t="shared" si="32"/>
        <v>0</v>
      </c>
      <c r="AG28" s="139">
        <f t="shared" si="33"/>
        <v>0</v>
      </c>
      <c r="AH28" s="139">
        <f t="shared" si="34"/>
        <v>0</v>
      </c>
      <c r="AI28" s="140">
        <f t="shared" si="35"/>
        <v>0</v>
      </c>
      <c r="AJ28" s="138">
        <f t="shared" si="36"/>
        <v>0</v>
      </c>
      <c r="AK28" s="35"/>
      <c r="AL28" s="35"/>
      <c r="AM28" s="35"/>
      <c r="AN28" s="35"/>
      <c r="AO28" s="35"/>
      <c r="AP28" s="35"/>
      <c r="AQ28" s="135"/>
      <c r="AR28" s="141">
        <f t="shared" si="37"/>
        <v>0</v>
      </c>
      <c r="AS28" s="35"/>
      <c r="AT28" s="35"/>
      <c r="AU28" s="35"/>
      <c r="AV28" s="35"/>
      <c r="AW28" s="35"/>
      <c r="AX28" s="35"/>
      <c r="AY28" s="135"/>
      <c r="AZ28" s="141">
        <f t="shared" si="38"/>
        <v>0</v>
      </c>
      <c r="BA28" s="35"/>
      <c r="BB28" s="35"/>
      <c r="BC28" s="35"/>
      <c r="BD28" s="35"/>
      <c r="BE28" s="35"/>
      <c r="BF28" s="35"/>
      <c r="BG28" s="135"/>
      <c r="BH28" s="141">
        <f t="shared" si="39"/>
        <v>0</v>
      </c>
      <c r="BI28" s="139">
        <f t="shared" si="40"/>
        <v>0</v>
      </c>
      <c r="BJ28" s="139">
        <f t="shared" si="41"/>
        <v>0</v>
      </c>
      <c r="BK28" s="139">
        <f t="shared" si="42"/>
        <v>0</v>
      </c>
      <c r="BL28" s="139">
        <f t="shared" si="43"/>
        <v>0</v>
      </c>
      <c r="BM28" s="139">
        <f t="shared" si="44"/>
        <v>0</v>
      </c>
      <c r="BN28" s="139">
        <f t="shared" si="45"/>
        <v>0</v>
      </c>
      <c r="BO28" s="140">
        <f t="shared" si="46"/>
        <v>0</v>
      </c>
    </row>
    <row r="29" spans="1:67" x14ac:dyDescent="0.2">
      <c r="A29" s="133"/>
      <c r="B29" s="134"/>
      <c r="C29" s="133"/>
      <c r="D29" s="130">
        <f t="shared" si="11"/>
        <v>0</v>
      </c>
      <c r="E29" s="127"/>
      <c r="F29" s="35"/>
      <c r="G29" s="35"/>
      <c r="H29" s="35"/>
      <c r="I29" s="35"/>
      <c r="J29" s="35"/>
      <c r="K29" s="135"/>
      <c r="L29" s="132">
        <f t="shared" si="12"/>
        <v>0</v>
      </c>
      <c r="M29" s="136"/>
      <c r="N29" s="35"/>
      <c r="O29" s="35"/>
      <c r="P29" s="35"/>
      <c r="Q29" s="35"/>
      <c r="R29" s="35"/>
      <c r="S29" s="137"/>
      <c r="T29" s="138">
        <f t="shared" si="20"/>
        <v>0</v>
      </c>
      <c r="U29" s="139">
        <f t="shared" si="21"/>
        <v>0</v>
      </c>
      <c r="V29" s="139">
        <f t="shared" si="22"/>
        <v>0</v>
      </c>
      <c r="W29" s="139">
        <f t="shared" si="23"/>
        <v>0</v>
      </c>
      <c r="X29" s="139">
        <f t="shared" si="24"/>
        <v>0</v>
      </c>
      <c r="Y29" s="139">
        <f t="shared" si="25"/>
        <v>0</v>
      </c>
      <c r="Z29" s="139">
        <f t="shared" si="26"/>
        <v>0</v>
      </c>
      <c r="AA29" s="140">
        <f t="shared" si="27"/>
        <v>0</v>
      </c>
      <c r="AB29" s="138">
        <f t="shared" si="28"/>
        <v>0</v>
      </c>
      <c r="AC29" s="139">
        <f t="shared" si="29"/>
        <v>0</v>
      </c>
      <c r="AD29" s="139">
        <f t="shared" si="30"/>
        <v>0</v>
      </c>
      <c r="AE29" s="139">
        <f t="shared" si="31"/>
        <v>0</v>
      </c>
      <c r="AF29" s="139">
        <f t="shared" si="32"/>
        <v>0</v>
      </c>
      <c r="AG29" s="139">
        <f t="shared" si="33"/>
        <v>0</v>
      </c>
      <c r="AH29" s="139">
        <f t="shared" si="34"/>
        <v>0</v>
      </c>
      <c r="AI29" s="140">
        <f t="shared" si="35"/>
        <v>0</v>
      </c>
      <c r="AJ29" s="138">
        <f t="shared" si="36"/>
        <v>0</v>
      </c>
      <c r="AK29" s="35"/>
      <c r="AL29" s="35"/>
      <c r="AM29" s="35"/>
      <c r="AN29" s="35"/>
      <c r="AO29" s="35"/>
      <c r="AP29" s="35"/>
      <c r="AQ29" s="135"/>
      <c r="AR29" s="141">
        <f t="shared" si="37"/>
        <v>0</v>
      </c>
      <c r="AS29" s="35"/>
      <c r="AT29" s="35"/>
      <c r="AU29" s="35"/>
      <c r="AV29" s="35"/>
      <c r="AW29" s="35"/>
      <c r="AX29" s="35"/>
      <c r="AY29" s="135"/>
      <c r="AZ29" s="141">
        <f t="shared" si="38"/>
        <v>0</v>
      </c>
      <c r="BA29" s="35"/>
      <c r="BB29" s="35"/>
      <c r="BC29" s="35"/>
      <c r="BD29" s="35"/>
      <c r="BE29" s="35"/>
      <c r="BF29" s="35"/>
      <c r="BG29" s="135"/>
      <c r="BH29" s="141">
        <f t="shared" si="39"/>
        <v>0</v>
      </c>
      <c r="BI29" s="139">
        <f t="shared" si="40"/>
        <v>0</v>
      </c>
      <c r="BJ29" s="139">
        <f t="shared" si="41"/>
        <v>0</v>
      </c>
      <c r="BK29" s="139">
        <f t="shared" si="42"/>
        <v>0</v>
      </c>
      <c r="BL29" s="139">
        <f t="shared" si="43"/>
        <v>0</v>
      </c>
      <c r="BM29" s="139">
        <f t="shared" si="44"/>
        <v>0</v>
      </c>
      <c r="BN29" s="139">
        <f t="shared" si="45"/>
        <v>0</v>
      </c>
      <c r="BO29" s="140">
        <f t="shared" si="46"/>
        <v>0</v>
      </c>
    </row>
    <row r="30" spans="1:67" x14ac:dyDescent="0.2">
      <c r="A30" s="133"/>
      <c r="B30" s="134"/>
      <c r="C30" s="133"/>
      <c r="D30" s="130">
        <f t="shared" si="11"/>
        <v>0</v>
      </c>
      <c r="E30" s="127"/>
      <c r="F30" s="35"/>
      <c r="G30" s="35"/>
      <c r="H30" s="35"/>
      <c r="I30" s="35"/>
      <c r="J30" s="35"/>
      <c r="K30" s="135"/>
      <c r="L30" s="132">
        <f t="shared" si="12"/>
        <v>0</v>
      </c>
      <c r="M30" s="136"/>
      <c r="N30" s="35"/>
      <c r="O30" s="35"/>
      <c r="P30" s="35"/>
      <c r="Q30" s="35"/>
      <c r="R30" s="35"/>
      <c r="S30" s="137"/>
      <c r="T30" s="138">
        <f>U30+V30+W30+X30+Y30+Z30+AA30</f>
        <v>0</v>
      </c>
      <c r="U30" s="139">
        <f t="shared" si="14"/>
        <v>0</v>
      </c>
      <c r="V30" s="139">
        <f t="shared" si="8"/>
        <v>0</v>
      </c>
      <c r="W30" s="139">
        <f t="shared" si="8"/>
        <v>0</v>
      </c>
      <c r="X30" s="139">
        <f t="shared" si="8"/>
        <v>0</v>
      </c>
      <c r="Y30" s="139">
        <f t="shared" si="8"/>
        <v>0</v>
      </c>
      <c r="Z30" s="139">
        <f t="shared" si="8"/>
        <v>0</v>
      </c>
      <c r="AA30" s="140">
        <f t="shared" si="8"/>
        <v>0</v>
      </c>
      <c r="AB30" s="138">
        <f t="shared" si="15"/>
        <v>0</v>
      </c>
      <c r="AC30" s="139">
        <f t="shared" si="9"/>
        <v>0</v>
      </c>
      <c r="AD30" s="139">
        <f t="shared" si="9"/>
        <v>0</v>
      </c>
      <c r="AE30" s="139">
        <f t="shared" si="9"/>
        <v>0</v>
      </c>
      <c r="AF30" s="139">
        <f t="shared" si="9"/>
        <v>0</v>
      </c>
      <c r="AG30" s="139">
        <f t="shared" si="9"/>
        <v>0</v>
      </c>
      <c r="AH30" s="139">
        <f t="shared" si="9"/>
        <v>0</v>
      </c>
      <c r="AI30" s="140">
        <f t="shared" si="9"/>
        <v>0</v>
      </c>
      <c r="AJ30" s="138">
        <f t="shared" si="16"/>
        <v>0</v>
      </c>
      <c r="AK30" s="35"/>
      <c r="AL30" s="35"/>
      <c r="AM30" s="35"/>
      <c r="AN30" s="35"/>
      <c r="AO30" s="35"/>
      <c r="AP30" s="35"/>
      <c r="AQ30" s="135"/>
      <c r="AR30" s="141">
        <f t="shared" si="18"/>
        <v>0</v>
      </c>
      <c r="AS30" s="35"/>
      <c r="AT30" s="35"/>
      <c r="AU30" s="35"/>
      <c r="AV30" s="35"/>
      <c r="AW30" s="35"/>
      <c r="AX30" s="35"/>
      <c r="AY30" s="135"/>
      <c r="AZ30" s="141">
        <f>BA30+BB30+BC30+BD30+BE30+BF30+BG30</f>
        <v>0</v>
      </c>
      <c r="BA30" s="35"/>
      <c r="BB30" s="35"/>
      <c r="BC30" s="35"/>
      <c r="BD30" s="35"/>
      <c r="BE30" s="35"/>
      <c r="BF30" s="35"/>
      <c r="BG30" s="135"/>
      <c r="BH30" s="141">
        <f t="shared" si="17"/>
        <v>0</v>
      </c>
      <c r="BI30" s="139">
        <f t="shared" si="10"/>
        <v>0</v>
      </c>
      <c r="BJ30" s="139">
        <f t="shared" si="10"/>
        <v>0</v>
      </c>
      <c r="BK30" s="139">
        <f t="shared" si="10"/>
        <v>0</v>
      </c>
      <c r="BL30" s="139">
        <f t="shared" si="10"/>
        <v>0</v>
      </c>
      <c r="BM30" s="139">
        <f t="shared" si="10"/>
        <v>0</v>
      </c>
      <c r="BN30" s="139">
        <f t="shared" si="10"/>
        <v>0</v>
      </c>
      <c r="BO30" s="140">
        <f t="shared" si="10"/>
        <v>0</v>
      </c>
    </row>
    <row r="31" spans="1:67" x14ac:dyDescent="0.2">
      <c r="A31" s="133"/>
      <c r="B31" s="134"/>
      <c r="C31" s="133"/>
      <c r="D31" s="130">
        <f t="shared" si="11"/>
        <v>0</v>
      </c>
      <c r="E31" s="127"/>
      <c r="F31" s="35"/>
      <c r="G31" s="35"/>
      <c r="H31" s="35"/>
      <c r="I31" s="35"/>
      <c r="J31" s="35"/>
      <c r="K31" s="135"/>
      <c r="L31" s="132">
        <f>M31+N31+O31+P31+Q31+R31+S31</f>
        <v>0</v>
      </c>
      <c r="M31" s="136"/>
      <c r="N31" s="35"/>
      <c r="O31" s="35"/>
      <c r="P31" s="35"/>
      <c r="Q31" s="35"/>
      <c r="R31" s="35"/>
      <c r="S31" s="137"/>
      <c r="T31" s="138">
        <f t="shared" si="13"/>
        <v>0</v>
      </c>
      <c r="U31" s="139">
        <f t="shared" si="14"/>
        <v>0</v>
      </c>
      <c r="V31" s="139">
        <f t="shared" si="8"/>
        <v>0</v>
      </c>
      <c r="W31" s="139">
        <f t="shared" si="8"/>
        <v>0</v>
      </c>
      <c r="X31" s="139">
        <f t="shared" si="8"/>
        <v>0</v>
      </c>
      <c r="Y31" s="139">
        <f t="shared" si="8"/>
        <v>0</v>
      </c>
      <c r="Z31" s="139">
        <f t="shared" si="8"/>
        <v>0</v>
      </c>
      <c r="AA31" s="140">
        <f t="shared" si="8"/>
        <v>0</v>
      </c>
      <c r="AB31" s="138">
        <f t="shared" si="15"/>
        <v>0</v>
      </c>
      <c r="AC31" s="139">
        <f t="shared" si="9"/>
        <v>0</v>
      </c>
      <c r="AD31" s="139">
        <f t="shared" si="9"/>
        <v>0</v>
      </c>
      <c r="AE31" s="139">
        <f t="shared" si="9"/>
        <v>0</v>
      </c>
      <c r="AF31" s="139">
        <f t="shared" si="9"/>
        <v>0</v>
      </c>
      <c r="AG31" s="139">
        <f t="shared" si="9"/>
        <v>0</v>
      </c>
      <c r="AH31" s="139">
        <f t="shared" si="9"/>
        <v>0</v>
      </c>
      <c r="AI31" s="140">
        <f t="shared" si="9"/>
        <v>0</v>
      </c>
      <c r="AJ31" s="138">
        <f t="shared" si="16"/>
        <v>0</v>
      </c>
      <c r="AK31" s="35"/>
      <c r="AL31" s="35"/>
      <c r="AM31" s="35"/>
      <c r="AN31" s="35"/>
      <c r="AO31" s="35"/>
      <c r="AP31" s="35"/>
      <c r="AQ31" s="135"/>
      <c r="AR31" s="141">
        <f t="shared" si="18"/>
        <v>0</v>
      </c>
      <c r="AS31" s="35"/>
      <c r="AT31" s="35"/>
      <c r="AU31" s="35"/>
      <c r="AV31" s="35"/>
      <c r="AW31" s="35"/>
      <c r="AX31" s="35"/>
      <c r="AY31" s="135"/>
      <c r="AZ31" s="141">
        <f t="shared" si="19"/>
        <v>0</v>
      </c>
      <c r="BA31" s="35"/>
      <c r="BB31" s="35"/>
      <c r="BC31" s="35"/>
      <c r="BD31" s="35"/>
      <c r="BE31" s="35"/>
      <c r="BF31" s="35"/>
      <c r="BG31" s="135"/>
      <c r="BH31" s="141">
        <f t="shared" si="17"/>
        <v>0</v>
      </c>
      <c r="BI31" s="139">
        <f t="shared" si="10"/>
        <v>0</v>
      </c>
      <c r="BJ31" s="139">
        <f t="shared" si="10"/>
        <v>0</v>
      </c>
      <c r="BK31" s="139">
        <f t="shared" si="10"/>
        <v>0</v>
      </c>
      <c r="BL31" s="139">
        <f t="shared" si="10"/>
        <v>0</v>
      </c>
      <c r="BM31" s="139">
        <f t="shared" si="10"/>
        <v>0</v>
      </c>
      <c r="BN31" s="139">
        <f t="shared" si="10"/>
        <v>0</v>
      </c>
      <c r="BO31" s="140">
        <f t="shared" si="10"/>
        <v>0</v>
      </c>
    </row>
    <row r="32" spans="1:67" x14ac:dyDescent="0.2">
      <c r="A32" s="133"/>
      <c r="B32" s="134"/>
      <c r="C32" s="133"/>
      <c r="D32" s="130">
        <f>E32+F32+G32+H32+I32+J32+K32</f>
        <v>0</v>
      </c>
      <c r="E32" s="127"/>
      <c r="F32" s="35"/>
      <c r="G32" s="35"/>
      <c r="H32" s="35"/>
      <c r="I32" s="35"/>
      <c r="J32" s="35"/>
      <c r="K32" s="135"/>
      <c r="L32" s="132">
        <f>M32+N32+O32+P32+Q32+R32+S32</f>
        <v>0</v>
      </c>
      <c r="M32" s="136"/>
      <c r="N32" s="35"/>
      <c r="O32" s="35"/>
      <c r="P32" s="35"/>
      <c r="Q32" s="35"/>
      <c r="R32" s="35"/>
      <c r="S32" s="137"/>
      <c r="T32" s="138">
        <f>U32+V32+W32+X32+Y32+Z32+AA32</f>
        <v>0</v>
      </c>
      <c r="U32" s="139">
        <f t="shared" si="14"/>
        <v>0</v>
      </c>
      <c r="V32" s="139">
        <f t="shared" si="8"/>
        <v>0</v>
      </c>
      <c r="W32" s="139">
        <f t="shared" si="8"/>
        <v>0</v>
      </c>
      <c r="X32" s="139">
        <f t="shared" si="8"/>
        <v>0</v>
      </c>
      <c r="Y32" s="139">
        <f t="shared" si="8"/>
        <v>0</v>
      </c>
      <c r="Z32" s="139">
        <f t="shared" si="8"/>
        <v>0</v>
      </c>
      <c r="AA32" s="140">
        <f t="shared" si="8"/>
        <v>0</v>
      </c>
      <c r="AB32" s="138">
        <f>AC32+AD32+AE32+AF32+AG32+AH32+AI32</f>
        <v>0</v>
      </c>
      <c r="AC32" s="139">
        <f t="shared" si="9"/>
        <v>0</v>
      </c>
      <c r="AD32" s="139">
        <f t="shared" si="9"/>
        <v>0</v>
      </c>
      <c r="AE32" s="139">
        <f t="shared" si="9"/>
        <v>0</v>
      </c>
      <c r="AF32" s="139">
        <f t="shared" si="9"/>
        <v>0</v>
      </c>
      <c r="AG32" s="139">
        <f t="shared" si="9"/>
        <v>0</v>
      </c>
      <c r="AH32" s="139">
        <f t="shared" si="9"/>
        <v>0</v>
      </c>
      <c r="AI32" s="140">
        <f t="shared" si="9"/>
        <v>0</v>
      </c>
      <c r="AJ32" s="138">
        <f>AK32+AL32+AM32+AN32+AO32+AP32+AQ32</f>
        <v>0</v>
      </c>
      <c r="AK32" s="35"/>
      <c r="AL32" s="35"/>
      <c r="AM32" s="35"/>
      <c r="AN32" s="35"/>
      <c r="AO32" s="35"/>
      <c r="AP32" s="35"/>
      <c r="AQ32" s="135"/>
      <c r="AR32" s="141">
        <f>AS32+AT32+AU32+AV32+AW32+AX32+AY32</f>
        <v>0</v>
      </c>
      <c r="AS32" s="35"/>
      <c r="AT32" s="35"/>
      <c r="AU32" s="35"/>
      <c r="AV32" s="35"/>
      <c r="AW32" s="35"/>
      <c r="AX32" s="35"/>
      <c r="AY32" s="135"/>
      <c r="AZ32" s="141">
        <f>BA32+BB32+BC32+BD32+BE32+BF32+BG32</f>
        <v>0</v>
      </c>
      <c r="BA32" s="35"/>
      <c r="BB32" s="35"/>
      <c r="BC32" s="35"/>
      <c r="BD32" s="35"/>
      <c r="BE32" s="35"/>
      <c r="BF32" s="35"/>
      <c r="BG32" s="135"/>
      <c r="BH32" s="141">
        <f>BI32+BJ32+BK32+BL32+BM32+BN32+BO32</f>
        <v>0</v>
      </c>
      <c r="BI32" s="139">
        <f t="shared" si="10"/>
        <v>0</v>
      </c>
      <c r="BJ32" s="139">
        <f t="shared" si="10"/>
        <v>0</v>
      </c>
      <c r="BK32" s="139">
        <f t="shared" si="10"/>
        <v>0</v>
      </c>
      <c r="BL32" s="139">
        <f t="shared" si="10"/>
        <v>0</v>
      </c>
      <c r="BM32" s="139">
        <f t="shared" si="10"/>
        <v>0</v>
      </c>
      <c r="BN32" s="139">
        <f t="shared" si="10"/>
        <v>0</v>
      </c>
      <c r="BO32" s="140">
        <f t="shared" si="10"/>
        <v>0</v>
      </c>
    </row>
    <row r="33" spans="1:67" x14ac:dyDescent="0.2">
      <c r="A33" s="133"/>
      <c r="B33" s="134"/>
      <c r="C33" s="133"/>
      <c r="D33" s="130">
        <f t="shared" si="11"/>
        <v>0</v>
      </c>
      <c r="E33" s="35"/>
      <c r="F33" s="35"/>
      <c r="G33" s="35"/>
      <c r="H33" s="35"/>
      <c r="I33" s="35"/>
      <c r="J33" s="35"/>
      <c r="K33" s="135"/>
      <c r="L33" s="132">
        <f t="shared" si="12"/>
        <v>0</v>
      </c>
      <c r="M33" s="136"/>
      <c r="N33" s="35"/>
      <c r="O33" s="35"/>
      <c r="P33" s="35"/>
      <c r="Q33" s="35"/>
      <c r="R33" s="35"/>
      <c r="S33" s="137"/>
      <c r="T33" s="138">
        <f t="shared" si="13"/>
        <v>0</v>
      </c>
      <c r="U33" s="139">
        <f t="shared" si="14"/>
        <v>0</v>
      </c>
      <c r="V33" s="139">
        <f t="shared" si="8"/>
        <v>0</v>
      </c>
      <c r="W33" s="139">
        <f t="shared" si="8"/>
        <v>0</v>
      </c>
      <c r="X33" s="139">
        <f t="shared" si="8"/>
        <v>0</v>
      </c>
      <c r="Y33" s="139">
        <f t="shared" si="8"/>
        <v>0</v>
      </c>
      <c r="Z33" s="139">
        <f t="shared" si="8"/>
        <v>0</v>
      </c>
      <c r="AA33" s="140">
        <f t="shared" si="8"/>
        <v>0</v>
      </c>
      <c r="AB33" s="138">
        <f t="shared" si="15"/>
        <v>0</v>
      </c>
      <c r="AC33" s="139">
        <f t="shared" si="9"/>
        <v>0</v>
      </c>
      <c r="AD33" s="139">
        <f t="shared" si="9"/>
        <v>0</v>
      </c>
      <c r="AE33" s="139">
        <f t="shared" si="9"/>
        <v>0</v>
      </c>
      <c r="AF33" s="139">
        <f t="shared" si="9"/>
        <v>0</v>
      </c>
      <c r="AG33" s="139">
        <f t="shared" si="9"/>
        <v>0</v>
      </c>
      <c r="AH33" s="139">
        <f t="shared" si="9"/>
        <v>0</v>
      </c>
      <c r="AI33" s="140">
        <f t="shared" si="9"/>
        <v>0</v>
      </c>
      <c r="AJ33" s="138">
        <f t="shared" si="16"/>
        <v>0</v>
      </c>
      <c r="AK33" s="35"/>
      <c r="AL33" s="35"/>
      <c r="AM33" s="35"/>
      <c r="AN33" s="35"/>
      <c r="AO33" s="35"/>
      <c r="AP33" s="35"/>
      <c r="AQ33" s="135"/>
      <c r="AR33" s="141">
        <f t="shared" si="18"/>
        <v>0</v>
      </c>
      <c r="AS33" s="35"/>
      <c r="AT33" s="35"/>
      <c r="AU33" s="35"/>
      <c r="AV33" s="35"/>
      <c r="AW33" s="35"/>
      <c r="AX33" s="35"/>
      <c r="AY33" s="135"/>
      <c r="AZ33" s="141">
        <f t="shared" si="19"/>
        <v>0</v>
      </c>
      <c r="BA33" s="35"/>
      <c r="BB33" s="35"/>
      <c r="BC33" s="35"/>
      <c r="BD33" s="35"/>
      <c r="BE33" s="35"/>
      <c r="BF33" s="35"/>
      <c r="BG33" s="135"/>
      <c r="BH33" s="141">
        <f t="shared" si="17"/>
        <v>0</v>
      </c>
      <c r="BI33" s="139">
        <f t="shared" si="10"/>
        <v>0</v>
      </c>
      <c r="BJ33" s="139">
        <f t="shared" si="10"/>
        <v>0</v>
      </c>
      <c r="BK33" s="139">
        <f t="shared" si="10"/>
        <v>0</v>
      </c>
      <c r="BL33" s="139">
        <f t="shared" si="10"/>
        <v>0</v>
      </c>
      <c r="BM33" s="139">
        <f t="shared" si="10"/>
        <v>0</v>
      </c>
      <c r="BN33" s="139">
        <f t="shared" si="10"/>
        <v>0</v>
      </c>
      <c r="BO33" s="140">
        <f t="shared" si="10"/>
        <v>0</v>
      </c>
    </row>
    <row r="34" spans="1:67" x14ac:dyDescent="0.2">
      <c r="A34" s="133"/>
      <c r="B34" s="134"/>
      <c r="C34" s="133"/>
      <c r="D34" s="130">
        <f t="shared" si="11"/>
        <v>0</v>
      </c>
      <c r="E34" s="35"/>
      <c r="F34" s="35"/>
      <c r="G34" s="35"/>
      <c r="H34" s="35"/>
      <c r="I34" s="35"/>
      <c r="J34" s="35"/>
      <c r="K34" s="135"/>
      <c r="L34" s="132">
        <f t="shared" si="12"/>
        <v>0</v>
      </c>
      <c r="M34" s="136"/>
      <c r="N34" s="35"/>
      <c r="O34" s="35"/>
      <c r="P34" s="35"/>
      <c r="Q34" s="35"/>
      <c r="R34" s="35"/>
      <c r="S34" s="137"/>
      <c r="T34" s="138">
        <f t="shared" si="13"/>
        <v>0</v>
      </c>
      <c r="U34" s="139">
        <f t="shared" si="14"/>
        <v>0</v>
      </c>
      <c r="V34" s="139">
        <f t="shared" si="8"/>
        <v>0</v>
      </c>
      <c r="W34" s="139">
        <f t="shared" si="8"/>
        <v>0</v>
      </c>
      <c r="X34" s="139">
        <f t="shared" si="8"/>
        <v>0</v>
      </c>
      <c r="Y34" s="139">
        <f t="shared" si="8"/>
        <v>0</v>
      </c>
      <c r="Z34" s="139">
        <f t="shared" si="8"/>
        <v>0</v>
      </c>
      <c r="AA34" s="140">
        <f t="shared" si="8"/>
        <v>0</v>
      </c>
      <c r="AB34" s="138">
        <f t="shared" si="15"/>
        <v>0</v>
      </c>
      <c r="AC34" s="139">
        <f t="shared" si="9"/>
        <v>0</v>
      </c>
      <c r="AD34" s="139">
        <f t="shared" si="9"/>
        <v>0</v>
      </c>
      <c r="AE34" s="139">
        <f t="shared" si="9"/>
        <v>0</v>
      </c>
      <c r="AF34" s="139">
        <f t="shared" si="9"/>
        <v>0</v>
      </c>
      <c r="AG34" s="139">
        <f t="shared" si="9"/>
        <v>0</v>
      </c>
      <c r="AH34" s="139">
        <f t="shared" si="9"/>
        <v>0</v>
      </c>
      <c r="AI34" s="140">
        <f t="shared" si="9"/>
        <v>0</v>
      </c>
      <c r="AJ34" s="138">
        <f t="shared" si="16"/>
        <v>0</v>
      </c>
      <c r="AK34" s="35"/>
      <c r="AL34" s="35"/>
      <c r="AM34" s="35"/>
      <c r="AN34" s="35"/>
      <c r="AO34" s="35"/>
      <c r="AP34" s="35"/>
      <c r="AQ34" s="135"/>
      <c r="AR34" s="141">
        <f t="shared" si="18"/>
        <v>0</v>
      </c>
      <c r="AS34" s="35"/>
      <c r="AT34" s="35"/>
      <c r="AU34" s="35"/>
      <c r="AV34" s="35"/>
      <c r="AW34" s="35"/>
      <c r="AX34" s="35"/>
      <c r="AY34" s="135"/>
      <c r="AZ34" s="141">
        <f t="shared" si="19"/>
        <v>0</v>
      </c>
      <c r="BA34" s="35"/>
      <c r="BB34" s="35"/>
      <c r="BC34" s="35"/>
      <c r="BD34" s="35"/>
      <c r="BE34" s="35"/>
      <c r="BF34" s="35"/>
      <c r="BG34" s="135"/>
      <c r="BH34" s="141">
        <f t="shared" si="17"/>
        <v>0</v>
      </c>
      <c r="BI34" s="139">
        <f t="shared" si="10"/>
        <v>0</v>
      </c>
      <c r="BJ34" s="139">
        <f t="shared" si="10"/>
        <v>0</v>
      </c>
      <c r="BK34" s="139">
        <f t="shared" si="10"/>
        <v>0</v>
      </c>
      <c r="BL34" s="139">
        <f t="shared" si="10"/>
        <v>0</v>
      </c>
      <c r="BM34" s="139">
        <f t="shared" si="10"/>
        <v>0</v>
      </c>
      <c r="BN34" s="139">
        <f t="shared" si="10"/>
        <v>0</v>
      </c>
      <c r="BO34" s="140">
        <f t="shared" si="10"/>
        <v>0</v>
      </c>
    </row>
    <row r="35" spans="1:67" x14ac:dyDescent="0.2">
      <c r="A35" s="133"/>
      <c r="B35" s="134"/>
      <c r="C35" s="133"/>
      <c r="D35" s="130">
        <f t="shared" si="11"/>
        <v>0</v>
      </c>
      <c r="E35" s="35"/>
      <c r="F35" s="35"/>
      <c r="G35" s="35"/>
      <c r="H35" s="35"/>
      <c r="I35" s="35"/>
      <c r="J35" s="35"/>
      <c r="K35" s="135"/>
      <c r="L35" s="132">
        <f t="shared" si="12"/>
        <v>0</v>
      </c>
      <c r="M35" s="136"/>
      <c r="N35" s="35"/>
      <c r="O35" s="35"/>
      <c r="P35" s="35"/>
      <c r="Q35" s="35"/>
      <c r="R35" s="35"/>
      <c r="S35" s="137"/>
      <c r="T35" s="138">
        <f t="shared" si="13"/>
        <v>0</v>
      </c>
      <c r="U35" s="139">
        <f t="shared" si="14"/>
        <v>0</v>
      </c>
      <c r="V35" s="139">
        <f t="shared" si="8"/>
        <v>0</v>
      </c>
      <c r="W35" s="139">
        <f t="shared" si="8"/>
        <v>0</v>
      </c>
      <c r="X35" s="139">
        <f t="shared" si="8"/>
        <v>0</v>
      </c>
      <c r="Y35" s="139">
        <f t="shared" si="8"/>
        <v>0</v>
      </c>
      <c r="Z35" s="139">
        <f t="shared" si="8"/>
        <v>0</v>
      </c>
      <c r="AA35" s="140">
        <f t="shared" si="8"/>
        <v>0</v>
      </c>
      <c r="AB35" s="138">
        <f t="shared" si="15"/>
        <v>0</v>
      </c>
      <c r="AC35" s="139">
        <f t="shared" si="9"/>
        <v>0</v>
      </c>
      <c r="AD35" s="139">
        <f t="shared" si="9"/>
        <v>0</v>
      </c>
      <c r="AE35" s="139">
        <f t="shared" si="9"/>
        <v>0</v>
      </c>
      <c r="AF35" s="139">
        <f t="shared" si="9"/>
        <v>0</v>
      </c>
      <c r="AG35" s="139">
        <f t="shared" si="9"/>
        <v>0</v>
      </c>
      <c r="AH35" s="139">
        <f t="shared" si="9"/>
        <v>0</v>
      </c>
      <c r="AI35" s="140">
        <f t="shared" si="9"/>
        <v>0</v>
      </c>
      <c r="AJ35" s="138">
        <f t="shared" si="16"/>
        <v>0</v>
      </c>
      <c r="AK35" s="35"/>
      <c r="AL35" s="35"/>
      <c r="AM35" s="35"/>
      <c r="AN35" s="35"/>
      <c r="AO35" s="35"/>
      <c r="AP35" s="35"/>
      <c r="AQ35" s="135"/>
      <c r="AR35" s="141">
        <f t="shared" si="18"/>
        <v>0</v>
      </c>
      <c r="AS35" s="35"/>
      <c r="AT35" s="35"/>
      <c r="AU35" s="35"/>
      <c r="AV35" s="35"/>
      <c r="AW35" s="35"/>
      <c r="AX35" s="35"/>
      <c r="AY35" s="135"/>
      <c r="AZ35" s="141">
        <f t="shared" si="19"/>
        <v>0</v>
      </c>
      <c r="BA35" s="35"/>
      <c r="BB35" s="35"/>
      <c r="BC35" s="35"/>
      <c r="BD35" s="35"/>
      <c r="BE35" s="35"/>
      <c r="BF35" s="35"/>
      <c r="BG35" s="135"/>
      <c r="BH35" s="141">
        <f t="shared" si="17"/>
        <v>0</v>
      </c>
      <c r="BI35" s="139">
        <f t="shared" si="10"/>
        <v>0</v>
      </c>
      <c r="BJ35" s="139">
        <f t="shared" si="10"/>
        <v>0</v>
      </c>
      <c r="BK35" s="139">
        <f t="shared" si="10"/>
        <v>0</v>
      </c>
      <c r="BL35" s="139">
        <f t="shared" si="10"/>
        <v>0</v>
      </c>
      <c r="BM35" s="139">
        <f t="shared" si="10"/>
        <v>0</v>
      </c>
      <c r="BN35" s="139">
        <f t="shared" si="10"/>
        <v>0</v>
      </c>
      <c r="BO35" s="140">
        <f t="shared" si="10"/>
        <v>0</v>
      </c>
    </row>
    <row r="36" spans="1:67" x14ac:dyDescent="0.2">
      <c r="A36" s="133"/>
      <c r="B36" s="134"/>
      <c r="C36" s="133"/>
      <c r="D36" s="130">
        <f t="shared" si="11"/>
        <v>0</v>
      </c>
      <c r="E36" s="35"/>
      <c r="F36" s="35"/>
      <c r="G36" s="35"/>
      <c r="H36" s="35"/>
      <c r="I36" s="35"/>
      <c r="J36" s="35"/>
      <c r="K36" s="135"/>
      <c r="L36" s="132">
        <f t="shared" si="12"/>
        <v>0</v>
      </c>
      <c r="M36" s="136"/>
      <c r="N36" s="35"/>
      <c r="O36" s="35"/>
      <c r="P36" s="35"/>
      <c r="Q36" s="35"/>
      <c r="R36" s="35"/>
      <c r="S36" s="137"/>
      <c r="T36" s="138">
        <f t="shared" si="13"/>
        <v>0</v>
      </c>
      <c r="U36" s="139">
        <f t="shared" si="14"/>
        <v>0</v>
      </c>
      <c r="V36" s="139">
        <f t="shared" si="8"/>
        <v>0</v>
      </c>
      <c r="W36" s="139">
        <f t="shared" si="8"/>
        <v>0</v>
      </c>
      <c r="X36" s="139">
        <f t="shared" si="8"/>
        <v>0</v>
      </c>
      <c r="Y36" s="139">
        <f t="shared" si="8"/>
        <v>0</v>
      </c>
      <c r="Z36" s="139">
        <f t="shared" si="8"/>
        <v>0</v>
      </c>
      <c r="AA36" s="140">
        <f t="shared" si="8"/>
        <v>0</v>
      </c>
      <c r="AB36" s="138">
        <f t="shared" si="15"/>
        <v>0</v>
      </c>
      <c r="AC36" s="139">
        <f t="shared" si="9"/>
        <v>0</v>
      </c>
      <c r="AD36" s="139">
        <f t="shared" si="9"/>
        <v>0</v>
      </c>
      <c r="AE36" s="139">
        <f t="shared" si="9"/>
        <v>0</v>
      </c>
      <c r="AF36" s="139">
        <f t="shared" si="9"/>
        <v>0</v>
      </c>
      <c r="AG36" s="139">
        <f t="shared" si="9"/>
        <v>0</v>
      </c>
      <c r="AH36" s="139">
        <f t="shared" si="9"/>
        <v>0</v>
      </c>
      <c r="AI36" s="140">
        <f t="shared" si="9"/>
        <v>0</v>
      </c>
      <c r="AJ36" s="138">
        <f t="shared" si="16"/>
        <v>0</v>
      </c>
      <c r="AK36" s="35"/>
      <c r="AL36" s="35"/>
      <c r="AM36" s="35"/>
      <c r="AN36" s="35"/>
      <c r="AO36" s="35"/>
      <c r="AP36" s="35"/>
      <c r="AQ36" s="135"/>
      <c r="AR36" s="141">
        <f t="shared" si="18"/>
        <v>0</v>
      </c>
      <c r="AS36" s="35"/>
      <c r="AT36" s="35"/>
      <c r="AU36" s="35"/>
      <c r="AV36" s="35"/>
      <c r="AW36" s="35"/>
      <c r="AX36" s="35"/>
      <c r="AY36" s="135"/>
      <c r="AZ36" s="141">
        <f t="shared" si="19"/>
        <v>0</v>
      </c>
      <c r="BA36" s="35"/>
      <c r="BB36" s="35"/>
      <c r="BC36" s="35"/>
      <c r="BD36" s="35"/>
      <c r="BE36" s="35"/>
      <c r="BF36" s="35"/>
      <c r="BG36" s="135"/>
      <c r="BH36" s="141">
        <f t="shared" si="17"/>
        <v>0</v>
      </c>
      <c r="BI36" s="139">
        <f t="shared" si="10"/>
        <v>0</v>
      </c>
      <c r="BJ36" s="139">
        <f t="shared" si="10"/>
        <v>0</v>
      </c>
      <c r="BK36" s="139">
        <f t="shared" si="10"/>
        <v>0</v>
      </c>
      <c r="BL36" s="139">
        <f t="shared" si="10"/>
        <v>0</v>
      </c>
      <c r="BM36" s="139">
        <f t="shared" si="10"/>
        <v>0</v>
      </c>
      <c r="BN36" s="139">
        <f t="shared" si="10"/>
        <v>0</v>
      </c>
      <c r="BO36" s="140">
        <f t="shared" si="10"/>
        <v>0</v>
      </c>
    </row>
    <row r="37" spans="1:67" x14ac:dyDescent="0.2">
      <c r="A37" s="133"/>
      <c r="B37" s="134"/>
      <c r="C37" s="133"/>
      <c r="D37" s="130">
        <f t="shared" si="11"/>
        <v>0</v>
      </c>
      <c r="E37" s="35"/>
      <c r="F37" s="35"/>
      <c r="G37" s="35"/>
      <c r="H37" s="35"/>
      <c r="I37" s="35"/>
      <c r="J37" s="35"/>
      <c r="K37" s="135"/>
      <c r="L37" s="132">
        <f t="shared" si="12"/>
        <v>0</v>
      </c>
      <c r="M37" s="136"/>
      <c r="N37" s="35"/>
      <c r="O37" s="35"/>
      <c r="P37" s="35"/>
      <c r="Q37" s="35"/>
      <c r="R37" s="35"/>
      <c r="S37" s="137"/>
      <c r="T37" s="138">
        <f t="shared" si="13"/>
        <v>0</v>
      </c>
      <c r="U37" s="139">
        <f t="shared" si="14"/>
        <v>0</v>
      </c>
      <c r="V37" s="139">
        <f t="shared" si="8"/>
        <v>0</v>
      </c>
      <c r="W37" s="139">
        <f t="shared" si="8"/>
        <v>0</v>
      </c>
      <c r="X37" s="139">
        <f t="shared" si="8"/>
        <v>0</v>
      </c>
      <c r="Y37" s="139">
        <f t="shared" si="8"/>
        <v>0</v>
      </c>
      <c r="Z37" s="139">
        <f t="shared" si="8"/>
        <v>0</v>
      </c>
      <c r="AA37" s="140">
        <f t="shared" si="8"/>
        <v>0</v>
      </c>
      <c r="AB37" s="138">
        <f t="shared" si="15"/>
        <v>0</v>
      </c>
      <c r="AC37" s="139">
        <f t="shared" si="9"/>
        <v>0</v>
      </c>
      <c r="AD37" s="139">
        <f t="shared" si="9"/>
        <v>0</v>
      </c>
      <c r="AE37" s="139">
        <f t="shared" si="9"/>
        <v>0</v>
      </c>
      <c r="AF37" s="139">
        <f t="shared" si="9"/>
        <v>0</v>
      </c>
      <c r="AG37" s="139">
        <f t="shared" si="9"/>
        <v>0</v>
      </c>
      <c r="AH37" s="139">
        <f t="shared" si="9"/>
        <v>0</v>
      </c>
      <c r="AI37" s="140">
        <f t="shared" si="9"/>
        <v>0</v>
      </c>
      <c r="AJ37" s="138">
        <f t="shared" si="16"/>
        <v>0</v>
      </c>
      <c r="AK37" s="35"/>
      <c r="AL37" s="35"/>
      <c r="AM37" s="35"/>
      <c r="AN37" s="35"/>
      <c r="AO37" s="35"/>
      <c r="AP37" s="35"/>
      <c r="AQ37" s="135"/>
      <c r="AR37" s="141">
        <f t="shared" si="18"/>
        <v>0</v>
      </c>
      <c r="AS37" s="35"/>
      <c r="AT37" s="35"/>
      <c r="AU37" s="35"/>
      <c r="AV37" s="35"/>
      <c r="AW37" s="35"/>
      <c r="AX37" s="35"/>
      <c r="AY37" s="135"/>
      <c r="AZ37" s="141">
        <f t="shared" si="19"/>
        <v>0</v>
      </c>
      <c r="BA37" s="35"/>
      <c r="BB37" s="35"/>
      <c r="BC37" s="35"/>
      <c r="BD37" s="35"/>
      <c r="BE37" s="35"/>
      <c r="BF37" s="35"/>
      <c r="BG37" s="135"/>
      <c r="BH37" s="141">
        <f t="shared" si="17"/>
        <v>0</v>
      </c>
      <c r="BI37" s="139">
        <f t="shared" si="10"/>
        <v>0</v>
      </c>
      <c r="BJ37" s="139">
        <f t="shared" si="10"/>
        <v>0</v>
      </c>
      <c r="BK37" s="139">
        <f t="shared" si="10"/>
        <v>0</v>
      </c>
      <c r="BL37" s="139">
        <f t="shared" si="10"/>
        <v>0</v>
      </c>
      <c r="BM37" s="139">
        <f t="shared" si="10"/>
        <v>0</v>
      </c>
      <c r="BN37" s="139">
        <f t="shared" si="10"/>
        <v>0</v>
      </c>
      <c r="BO37" s="140">
        <f t="shared" si="10"/>
        <v>0</v>
      </c>
    </row>
    <row r="38" spans="1:67" x14ac:dyDescent="0.2">
      <c r="A38" s="133"/>
      <c r="B38" s="134"/>
      <c r="C38" s="133"/>
      <c r="D38" s="130">
        <f t="shared" si="11"/>
        <v>0</v>
      </c>
      <c r="E38" s="35"/>
      <c r="F38" s="35"/>
      <c r="G38" s="35"/>
      <c r="H38" s="35"/>
      <c r="I38" s="35"/>
      <c r="J38" s="35"/>
      <c r="K38" s="135"/>
      <c r="L38" s="132">
        <f t="shared" si="12"/>
        <v>0</v>
      </c>
      <c r="M38" s="136"/>
      <c r="N38" s="35"/>
      <c r="O38" s="35"/>
      <c r="P38" s="35"/>
      <c r="Q38" s="35"/>
      <c r="R38" s="35"/>
      <c r="S38" s="137"/>
      <c r="T38" s="138">
        <f t="shared" si="13"/>
        <v>0</v>
      </c>
      <c r="U38" s="139">
        <f t="shared" si="14"/>
        <v>0</v>
      </c>
      <c r="V38" s="139">
        <f t="shared" si="8"/>
        <v>0</v>
      </c>
      <c r="W38" s="139">
        <f t="shared" si="8"/>
        <v>0</v>
      </c>
      <c r="X38" s="139">
        <f t="shared" si="8"/>
        <v>0</v>
      </c>
      <c r="Y38" s="139">
        <f t="shared" si="8"/>
        <v>0</v>
      </c>
      <c r="Z38" s="139">
        <f t="shared" si="8"/>
        <v>0</v>
      </c>
      <c r="AA38" s="140">
        <f t="shared" si="8"/>
        <v>0</v>
      </c>
      <c r="AB38" s="138">
        <f t="shared" si="15"/>
        <v>0</v>
      </c>
      <c r="AC38" s="139">
        <f t="shared" si="9"/>
        <v>0</v>
      </c>
      <c r="AD38" s="139">
        <f t="shared" si="9"/>
        <v>0</v>
      </c>
      <c r="AE38" s="139">
        <f t="shared" si="9"/>
        <v>0</v>
      </c>
      <c r="AF38" s="139">
        <f t="shared" si="9"/>
        <v>0</v>
      </c>
      <c r="AG38" s="139">
        <f t="shared" si="9"/>
        <v>0</v>
      </c>
      <c r="AH38" s="139">
        <f t="shared" si="9"/>
        <v>0</v>
      </c>
      <c r="AI38" s="140">
        <f t="shared" si="9"/>
        <v>0</v>
      </c>
      <c r="AJ38" s="138">
        <f t="shared" si="16"/>
        <v>0</v>
      </c>
      <c r="AK38" s="35"/>
      <c r="AL38" s="35"/>
      <c r="AM38" s="35"/>
      <c r="AN38" s="35"/>
      <c r="AO38" s="35"/>
      <c r="AP38" s="35"/>
      <c r="AQ38" s="135"/>
      <c r="AR38" s="141">
        <f t="shared" si="18"/>
        <v>0</v>
      </c>
      <c r="AS38" s="35"/>
      <c r="AT38" s="35"/>
      <c r="AU38" s="35"/>
      <c r="AV38" s="35"/>
      <c r="AW38" s="35"/>
      <c r="AX38" s="35"/>
      <c r="AY38" s="135"/>
      <c r="AZ38" s="141">
        <f t="shared" si="19"/>
        <v>0</v>
      </c>
      <c r="BA38" s="35"/>
      <c r="BB38" s="35"/>
      <c r="BC38" s="35"/>
      <c r="BD38" s="35"/>
      <c r="BE38" s="35"/>
      <c r="BF38" s="35"/>
      <c r="BG38" s="135"/>
      <c r="BH38" s="141">
        <f t="shared" si="17"/>
        <v>0</v>
      </c>
      <c r="BI38" s="139">
        <f t="shared" si="10"/>
        <v>0</v>
      </c>
      <c r="BJ38" s="139">
        <f t="shared" si="10"/>
        <v>0</v>
      </c>
      <c r="BK38" s="139">
        <f t="shared" si="10"/>
        <v>0</v>
      </c>
      <c r="BL38" s="139">
        <f t="shared" si="10"/>
        <v>0</v>
      </c>
      <c r="BM38" s="139">
        <f t="shared" si="10"/>
        <v>0</v>
      </c>
      <c r="BN38" s="139">
        <f t="shared" si="10"/>
        <v>0</v>
      </c>
      <c r="BO38" s="140">
        <f t="shared" si="10"/>
        <v>0</v>
      </c>
    </row>
    <row r="39" spans="1:67" x14ac:dyDescent="0.2">
      <c r="A39" s="133"/>
      <c r="B39" s="134"/>
      <c r="C39" s="133"/>
      <c r="D39" s="130">
        <f t="shared" si="11"/>
        <v>0</v>
      </c>
      <c r="E39" s="35"/>
      <c r="F39" s="35"/>
      <c r="G39" s="35"/>
      <c r="H39" s="35"/>
      <c r="I39" s="35"/>
      <c r="J39" s="35"/>
      <c r="K39" s="135"/>
      <c r="L39" s="132">
        <f t="shared" si="12"/>
        <v>0</v>
      </c>
      <c r="M39" s="136"/>
      <c r="N39" s="35"/>
      <c r="O39" s="35"/>
      <c r="P39" s="35"/>
      <c r="Q39" s="35"/>
      <c r="R39" s="35"/>
      <c r="S39" s="137"/>
      <c r="T39" s="138">
        <f t="shared" si="13"/>
        <v>0</v>
      </c>
      <c r="U39" s="139">
        <f t="shared" si="14"/>
        <v>0</v>
      </c>
      <c r="V39" s="139">
        <f t="shared" si="8"/>
        <v>0</v>
      </c>
      <c r="W39" s="139">
        <f t="shared" si="8"/>
        <v>0</v>
      </c>
      <c r="X39" s="139">
        <f t="shared" si="8"/>
        <v>0</v>
      </c>
      <c r="Y39" s="139">
        <f t="shared" si="8"/>
        <v>0</v>
      </c>
      <c r="Z39" s="139">
        <f t="shared" si="8"/>
        <v>0</v>
      </c>
      <c r="AA39" s="140">
        <f t="shared" si="8"/>
        <v>0</v>
      </c>
      <c r="AB39" s="138">
        <f t="shared" si="15"/>
        <v>0</v>
      </c>
      <c r="AC39" s="139">
        <f t="shared" si="9"/>
        <v>0</v>
      </c>
      <c r="AD39" s="139">
        <f t="shared" si="9"/>
        <v>0</v>
      </c>
      <c r="AE39" s="139">
        <f t="shared" si="9"/>
        <v>0</v>
      </c>
      <c r="AF39" s="139">
        <f t="shared" si="9"/>
        <v>0</v>
      </c>
      <c r="AG39" s="139">
        <f t="shared" si="9"/>
        <v>0</v>
      </c>
      <c r="AH39" s="139">
        <f t="shared" si="9"/>
        <v>0</v>
      </c>
      <c r="AI39" s="140">
        <f t="shared" si="9"/>
        <v>0</v>
      </c>
      <c r="AJ39" s="138">
        <f t="shared" si="16"/>
        <v>0</v>
      </c>
      <c r="AK39" s="35"/>
      <c r="AL39" s="35"/>
      <c r="AM39" s="35"/>
      <c r="AN39" s="35"/>
      <c r="AO39" s="35"/>
      <c r="AP39" s="35"/>
      <c r="AQ39" s="135"/>
      <c r="AR39" s="141">
        <f t="shared" si="18"/>
        <v>0</v>
      </c>
      <c r="AS39" s="35"/>
      <c r="AT39" s="35"/>
      <c r="AU39" s="35"/>
      <c r="AV39" s="35"/>
      <c r="AW39" s="35"/>
      <c r="AX39" s="35"/>
      <c r="AY39" s="135"/>
      <c r="AZ39" s="141">
        <f t="shared" si="19"/>
        <v>0</v>
      </c>
      <c r="BA39" s="35"/>
      <c r="BB39" s="35"/>
      <c r="BC39" s="35"/>
      <c r="BD39" s="35"/>
      <c r="BE39" s="35"/>
      <c r="BF39" s="35"/>
      <c r="BG39" s="135"/>
      <c r="BH39" s="141">
        <f t="shared" si="17"/>
        <v>0</v>
      </c>
      <c r="BI39" s="139">
        <f t="shared" si="10"/>
        <v>0</v>
      </c>
      <c r="BJ39" s="139">
        <f t="shared" si="10"/>
        <v>0</v>
      </c>
      <c r="BK39" s="139">
        <f t="shared" si="10"/>
        <v>0</v>
      </c>
      <c r="BL39" s="139">
        <f t="shared" si="10"/>
        <v>0</v>
      </c>
      <c r="BM39" s="139">
        <f t="shared" si="10"/>
        <v>0</v>
      </c>
      <c r="BN39" s="139">
        <f t="shared" si="10"/>
        <v>0</v>
      </c>
      <c r="BO39" s="140">
        <f t="shared" si="10"/>
        <v>0</v>
      </c>
    </row>
    <row r="40" spans="1:67" x14ac:dyDescent="0.2">
      <c r="A40" s="133"/>
      <c r="B40" s="134"/>
      <c r="C40" s="133"/>
      <c r="D40" s="130">
        <f t="shared" si="11"/>
        <v>0</v>
      </c>
      <c r="E40" s="35"/>
      <c r="F40" s="35"/>
      <c r="G40" s="35"/>
      <c r="H40" s="35"/>
      <c r="I40" s="35"/>
      <c r="J40" s="35"/>
      <c r="K40" s="135"/>
      <c r="L40" s="132">
        <f t="shared" si="12"/>
        <v>0</v>
      </c>
      <c r="M40" s="136"/>
      <c r="N40" s="35"/>
      <c r="O40" s="35"/>
      <c r="P40" s="35"/>
      <c r="Q40" s="35"/>
      <c r="R40" s="35"/>
      <c r="S40" s="137"/>
      <c r="T40" s="138">
        <f t="shared" si="13"/>
        <v>0</v>
      </c>
      <c r="U40" s="139">
        <f t="shared" si="14"/>
        <v>0</v>
      </c>
      <c r="V40" s="139">
        <f t="shared" si="8"/>
        <v>0</v>
      </c>
      <c r="W40" s="139">
        <f t="shared" si="8"/>
        <v>0</v>
      </c>
      <c r="X40" s="139">
        <f t="shared" si="8"/>
        <v>0</v>
      </c>
      <c r="Y40" s="139">
        <f t="shared" si="8"/>
        <v>0</v>
      </c>
      <c r="Z40" s="139">
        <f t="shared" si="8"/>
        <v>0</v>
      </c>
      <c r="AA40" s="140">
        <f t="shared" si="8"/>
        <v>0</v>
      </c>
      <c r="AB40" s="138">
        <f t="shared" si="15"/>
        <v>0</v>
      </c>
      <c r="AC40" s="139">
        <f t="shared" si="9"/>
        <v>0</v>
      </c>
      <c r="AD40" s="139">
        <f t="shared" si="9"/>
        <v>0</v>
      </c>
      <c r="AE40" s="139">
        <f t="shared" si="9"/>
        <v>0</v>
      </c>
      <c r="AF40" s="139">
        <f t="shared" si="9"/>
        <v>0</v>
      </c>
      <c r="AG40" s="139">
        <f t="shared" si="9"/>
        <v>0</v>
      </c>
      <c r="AH40" s="139">
        <f t="shared" si="9"/>
        <v>0</v>
      </c>
      <c r="AI40" s="140">
        <f t="shared" si="9"/>
        <v>0</v>
      </c>
      <c r="AJ40" s="138">
        <f t="shared" si="16"/>
        <v>0</v>
      </c>
      <c r="AK40" s="35"/>
      <c r="AL40" s="35"/>
      <c r="AM40" s="35"/>
      <c r="AN40" s="35"/>
      <c r="AO40" s="35"/>
      <c r="AP40" s="35"/>
      <c r="AQ40" s="135"/>
      <c r="AR40" s="141">
        <f t="shared" si="18"/>
        <v>0</v>
      </c>
      <c r="AS40" s="35"/>
      <c r="AT40" s="35"/>
      <c r="AU40" s="35"/>
      <c r="AV40" s="35"/>
      <c r="AW40" s="35"/>
      <c r="AX40" s="35"/>
      <c r="AY40" s="135"/>
      <c r="AZ40" s="141">
        <f t="shared" si="19"/>
        <v>0</v>
      </c>
      <c r="BA40" s="35"/>
      <c r="BB40" s="35"/>
      <c r="BC40" s="35"/>
      <c r="BD40" s="35"/>
      <c r="BE40" s="35"/>
      <c r="BF40" s="35"/>
      <c r="BG40" s="135"/>
      <c r="BH40" s="141">
        <f t="shared" si="17"/>
        <v>0</v>
      </c>
      <c r="BI40" s="139">
        <f t="shared" si="10"/>
        <v>0</v>
      </c>
      <c r="BJ40" s="139">
        <f t="shared" si="10"/>
        <v>0</v>
      </c>
      <c r="BK40" s="139">
        <f t="shared" si="10"/>
        <v>0</v>
      </c>
      <c r="BL40" s="139">
        <f t="shared" si="10"/>
        <v>0</v>
      </c>
      <c r="BM40" s="139">
        <f t="shared" si="10"/>
        <v>0</v>
      </c>
      <c r="BN40" s="139">
        <f t="shared" si="10"/>
        <v>0</v>
      </c>
      <c r="BO40" s="140">
        <f t="shared" si="10"/>
        <v>0</v>
      </c>
    </row>
    <row r="41" spans="1:67" x14ac:dyDescent="0.2">
      <c r="A41" s="133"/>
      <c r="B41" s="134"/>
      <c r="C41" s="133"/>
      <c r="D41" s="130">
        <f t="shared" si="11"/>
        <v>0</v>
      </c>
      <c r="E41" s="35"/>
      <c r="F41" s="35"/>
      <c r="G41" s="35"/>
      <c r="H41" s="35"/>
      <c r="I41" s="35"/>
      <c r="J41" s="35"/>
      <c r="K41" s="135"/>
      <c r="L41" s="132">
        <f t="shared" si="12"/>
        <v>0</v>
      </c>
      <c r="M41" s="136"/>
      <c r="N41" s="35"/>
      <c r="O41" s="35"/>
      <c r="P41" s="35"/>
      <c r="Q41" s="35"/>
      <c r="R41" s="35"/>
      <c r="S41" s="137"/>
      <c r="T41" s="138">
        <f t="shared" si="13"/>
        <v>0</v>
      </c>
      <c r="U41" s="139">
        <f t="shared" si="14"/>
        <v>0</v>
      </c>
      <c r="V41" s="139">
        <f t="shared" ref="V41:V48" si="47">F41+N41</f>
        <v>0</v>
      </c>
      <c r="W41" s="139">
        <f t="shared" ref="W41:W48" si="48">G41+O41</f>
        <v>0</v>
      </c>
      <c r="X41" s="139">
        <f t="shared" ref="X41:X48" si="49">H41+P41</f>
        <v>0</v>
      </c>
      <c r="Y41" s="139">
        <f t="shared" ref="Y41:Y48" si="50">I41+Q41</f>
        <v>0</v>
      </c>
      <c r="Z41" s="139">
        <f t="shared" ref="Z41:Z48" si="51">J41+R41</f>
        <v>0</v>
      </c>
      <c r="AA41" s="140">
        <f t="shared" ref="AA41:AA48" si="52">K41+S41</f>
        <v>0</v>
      </c>
      <c r="AB41" s="138">
        <f t="shared" si="15"/>
        <v>0</v>
      </c>
      <c r="AC41" s="139">
        <f t="shared" ref="AC41:AI48" si="53">AK41+AS41</f>
        <v>0</v>
      </c>
      <c r="AD41" s="139">
        <f t="shared" si="53"/>
        <v>0</v>
      </c>
      <c r="AE41" s="139">
        <f t="shared" si="53"/>
        <v>0</v>
      </c>
      <c r="AF41" s="139">
        <f t="shared" si="53"/>
        <v>0</v>
      </c>
      <c r="AG41" s="139">
        <f t="shared" si="53"/>
        <v>0</v>
      </c>
      <c r="AH41" s="139">
        <f t="shared" si="53"/>
        <v>0</v>
      </c>
      <c r="AI41" s="140">
        <f t="shared" si="53"/>
        <v>0</v>
      </c>
      <c r="AJ41" s="138">
        <f t="shared" si="16"/>
        <v>0</v>
      </c>
      <c r="AK41" s="35"/>
      <c r="AL41" s="35"/>
      <c r="AM41" s="35"/>
      <c r="AN41" s="35"/>
      <c r="AO41" s="35"/>
      <c r="AP41" s="35"/>
      <c r="AQ41" s="135"/>
      <c r="AR41" s="141">
        <f t="shared" si="18"/>
        <v>0</v>
      </c>
      <c r="AS41" s="35"/>
      <c r="AT41" s="35"/>
      <c r="AU41" s="35"/>
      <c r="AV41" s="35"/>
      <c r="AW41" s="35"/>
      <c r="AX41" s="35"/>
      <c r="AY41" s="135"/>
      <c r="AZ41" s="141">
        <f t="shared" si="19"/>
        <v>0</v>
      </c>
      <c r="BA41" s="35"/>
      <c r="BB41" s="35"/>
      <c r="BC41" s="35"/>
      <c r="BD41" s="35"/>
      <c r="BE41" s="35"/>
      <c r="BF41" s="35"/>
      <c r="BG41" s="135"/>
      <c r="BH41" s="141">
        <f t="shared" si="17"/>
        <v>0</v>
      </c>
      <c r="BI41" s="139">
        <f t="shared" ref="BI41:BO48" si="54">U41-AC41</f>
        <v>0</v>
      </c>
      <c r="BJ41" s="139">
        <f t="shared" si="54"/>
        <v>0</v>
      </c>
      <c r="BK41" s="139">
        <f t="shared" si="54"/>
        <v>0</v>
      </c>
      <c r="BL41" s="139">
        <f t="shared" si="54"/>
        <v>0</v>
      </c>
      <c r="BM41" s="139">
        <f t="shared" si="54"/>
        <v>0</v>
      </c>
      <c r="BN41" s="139">
        <f t="shared" si="54"/>
        <v>0</v>
      </c>
      <c r="BO41" s="140">
        <f t="shared" si="54"/>
        <v>0</v>
      </c>
    </row>
    <row r="42" spans="1:67" x14ac:dyDescent="0.2">
      <c r="A42" s="133"/>
      <c r="B42" s="134"/>
      <c r="C42" s="133"/>
      <c r="D42" s="130">
        <f t="shared" si="11"/>
        <v>0</v>
      </c>
      <c r="E42" s="35"/>
      <c r="F42" s="35"/>
      <c r="G42" s="35"/>
      <c r="H42" s="35"/>
      <c r="I42" s="35"/>
      <c r="J42" s="35"/>
      <c r="K42" s="135"/>
      <c r="L42" s="132">
        <f t="shared" si="12"/>
        <v>0</v>
      </c>
      <c r="M42" s="136"/>
      <c r="N42" s="35"/>
      <c r="O42" s="35"/>
      <c r="P42" s="35"/>
      <c r="Q42" s="35"/>
      <c r="R42" s="35"/>
      <c r="S42" s="137"/>
      <c r="T42" s="138">
        <f t="shared" si="13"/>
        <v>0</v>
      </c>
      <c r="U42" s="139">
        <f t="shared" si="14"/>
        <v>0</v>
      </c>
      <c r="V42" s="139">
        <f t="shared" si="47"/>
        <v>0</v>
      </c>
      <c r="W42" s="139">
        <f t="shared" si="48"/>
        <v>0</v>
      </c>
      <c r="X42" s="139">
        <f t="shared" si="49"/>
        <v>0</v>
      </c>
      <c r="Y42" s="139">
        <f t="shared" si="50"/>
        <v>0</v>
      </c>
      <c r="Z42" s="139">
        <f t="shared" si="51"/>
        <v>0</v>
      </c>
      <c r="AA42" s="140">
        <f t="shared" si="52"/>
        <v>0</v>
      </c>
      <c r="AB42" s="138">
        <f t="shared" si="15"/>
        <v>0</v>
      </c>
      <c r="AC42" s="139">
        <f t="shared" si="53"/>
        <v>0</v>
      </c>
      <c r="AD42" s="139">
        <f t="shared" si="53"/>
        <v>0</v>
      </c>
      <c r="AE42" s="139">
        <f t="shared" si="53"/>
        <v>0</v>
      </c>
      <c r="AF42" s="139">
        <f t="shared" si="53"/>
        <v>0</v>
      </c>
      <c r="AG42" s="139">
        <f t="shared" si="53"/>
        <v>0</v>
      </c>
      <c r="AH42" s="139">
        <f t="shared" si="53"/>
        <v>0</v>
      </c>
      <c r="AI42" s="140">
        <f t="shared" si="53"/>
        <v>0</v>
      </c>
      <c r="AJ42" s="138">
        <f t="shared" si="16"/>
        <v>0</v>
      </c>
      <c r="AK42" s="35"/>
      <c r="AL42" s="35"/>
      <c r="AM42" s="35"/>
      <c r="AN42" s="35"/>
      <c r="AO42" s="35"/>
      <c r="AP42" s="35"/>
      <c r="AQ42" s="135"/>
      <c r="AR42" s="141">
        <f t="shared" si="18"/>
        <v>0</v>
      </c>
      <c r="AS42" s="35"/>
      <c r="AT42" s="35"/>
      <c r="AU42" s="35"/>
      <c r="AV42" s="35"/>
      <c r="AW42" s="35"/>
      <c r="AX42" s="35"/>
      <c r="AY42" s="135"/>
      <c r="AZ42" s="141">
        <f t="shared" si="19"/>
        <v>0</v>
      </c>
      <c r="BA42" s="35"/>
      <c r="BB42" s="35"/>
      <c r="BC42" s="35"/>
      <c r="BD42" s="35"/>
      <c r="BE42" s="35"/>
      <c r="BF42" s="35"/>
      <c r="BG42" s="135"/>
      <c r="BH42" s="141">
        <f t="shared" si="17"/>
        <v>0</v>
      </c>
      <c r="BI42" s="139">
        <f t="shared" si="54"/>
        <v>0</v>
      </c>
      <c r="BJ42" s="139">
        <f t="shared" si="54"/>
        <v>0</v>
      </c>
      <c r="BK42" s="139">
        <f t="shared" si="54"/>
        <v>0</v>
      </c>
      <c r="BL42" s="139">
        <f t="shared" si="54"/>
        <v>0</v>
      </c>
      <c r="BM42" s="139">
        <f t="shared" si="54"/>
        <v>0</v>
      </c>
      <c r="BN42" s="139">
        <f t="shared" si="54"/>
        <v>0</v>
      </c>
      <c r="BO42" s="140">
        <f t="shared" si="54"/>
        <v>0</v>
      </c>
    </row>
    <row r="43" spans="1:67" x14ac:dyDescent="0.2">
      <c r="A43" s="133"/>
      <c r="B43" s="134"/>
      <c r="C43" s="133"/>
      <c r="D43" s="130">
        <f t="shared" si="11"/>
        <v>0</v>
      </c>
      <c r="E43" s="35"/>
      <c r="F43" s="35"/>
      <c r="G43" s="35"/>
      <c r="H43" s="35"/>
      <c r="I43" s="35"/>
      <c r="J43" s="35"/>
      <c r="K43" s="135"/>
      <c r="L43" s="132">
        <f t="shared" si="12"/>
        <v>0</v>
      </c>
      <c r="M43" s="136"/>
      <c r="N43" s="35"/>
      <c r="O43" s="35"/>
      <c r="P43" s="35"/>
      <c r="Q43" s="35"/>
      <c r="R43" s="35"/>
      <c r="S43" s="137"/>
      <c r="T43" s="138">
        <f t="shared" si="13"/>
        <v>0</v>
      </c>
      <c r="U43" s="139">
        <f t="shared" si="14"/>
        <v>0</v>
      </c>
      <c r="V43" s="139">
        <f t="shared" si="47"/>
        <v>0</v>
      </c>
      <c r="W43" s="139">
        <f t="shared" si="48"/>
        <v>0</v>
      </c>
      <c r="X43" s="139">
        <f t="shared" si="49"/>
        <v>0</v>
      </c>
      <c r="Y43" s="139">
        <f t="shared" si="50"/>
        <v>0</v>
      </c>
      <c r="Z43" s="139">
        <f t="shared" si="51"/>
        <v>0</v>
      </c>
      <c r="AA43" s="140">
        <f t="shared" si="52"/>
        <v>0</v>
      </c>
      <c r="AB43" s="138">
        <f t="shared" si="15"/>
        <v>0</v>
      </c>
      <c r="AC43" s="139">
        <f t="shared" si="53"/>
        <v>0</v>
      </c>
      <c r="AD43" s="139">
        <f t="shared" si="53"/>
        <v>0</v>
      </c>
      <c r="AE43" s="139">
        <f t="shared" si="53"/>
        <v>0</v>
      </c>
      <c r="AF43" s="139">
        <f t="shared" si="53"/>
        <v>0</v>
      </c>
      <c r="AG43" s="139">
        <f t="shared" si="53"/>
        <v>0</v>
      </c>
      <c r="AH43" s="139">
        <f t="shared" si="53"/>
        <v>0</v>
      </c>
      <c r="AI43" s="140">
        <f t="shared" si="53"/>
        <v>0</v>
      </c>
      <c r="AJ43" s="138">
        <f t="shared" si="16"/>
        <v>0</v>
      </c>
      <c r="AK43" s="35"/>
      <c r="AL43" s="35"/>
      <c r="AM43" s="35"/>
      <c r="AN43" s="35"/>
      <c r="AO43" s="35"/>
      <c r="AP43" s="35"/>
      <c r="AQ43" s="135"/>
      <c r="AR43" s="141">
        <f t="shared" si="18"/>
        <v>0</v>
      </c>
      <c r="AS43" s="35"/>
      <c r="AT43" s="35"/>
      <c r="AU43" s="35"/>
      <c r="AV43" s="35"/>
      <c r="AW43" s="35"/>
      <c r="AX43" s="35"/>
      <c r="AY43" s="135"/>
      <c r="AZ43" s="141">
        <f t="shared" si="19"/>
        <v>0</v>
      </c>
      <c r="BA43" s="35"/>
      <c r="BB43" s="35"/>
      <c r="BC43" s="35"/>
      <c r="BD43" s="35"/>
      <c r="BE43" s="35"/>
      <c r="BF43" s="35"/>
      <c r="BG43" s="135"/>
      <c r="BH43" s="141">
        <f t="shared" si="17"/>
        <v>0</v>
      </c>
      <c r="BI43" s="139">
        <f t="shared" si="54"/>
        <v>0</v>
      </c>
      <c r="BJ43" s="139">
        <f t="shared" si="54"/>
        <v>0</v>
      </c>
      <c r="BK43" s="139">
        <f t="shared" si="54"/>
        <v>0</v>
      </c>
      <c r="BL43" s="139">
        <f t="shared" si="54"/>
        <v>0</v>
      </c>
      <c r="BM43" s="139">
        <f t="shared" si="54"/>
        <v>0</v>
      </c>
      <c r="BN43" s="139">
        <f t="shared" si="54"/>
        <v>0</v>
      </c>
      <c r="BO43" s="140">
        <f t="shared" si="54"/>
        <v>0</v>
      </c>
    </row>
    <row r="44" spans="1:67" x14ac:dyDescent="0.2">
      <c r="A44" s="133"/>
      <c r="B44" s="134"/>
      <c r="C44" s="133"/>
      <c r="D44" s="130">
        <f t="shared" si="11"/>
        <v>0</v>
      </c>
      <c r="E44" s="35"/>
      <c r="F44" s="35"/>
      <c r="G44" s="35"/>
      <c r="H44" s="35"/>
      <c r="I44" s="35"/>
      <c r="J44" s="35"/>
      <c r="K44" s="135"/>
      <c r="L44" s="132">
        <f t="shared" si="12"/>
        <v>0</v>
      </c>
      <c r="M44" s="136"/>
      <c r="N44" s="35"/>
      <c r="O44" s="35"/>
      <c r="P44" s="35"/>
      <c r="Q44" s="35"/>
      <c r="R44" s="35"/>
      <c r="S44" s="137"/>
      <c r="T44" s="138">
        <f t="shared" si="13"/>
        <v>0</v>
      </c>
      <c r="U44" s="139">
        <f t="shared" si="14"/>
        <v>0</v>
      </c>
      <c r="V44" s="139">
        <f t="shared" si="47"/>
        <v>0</v>
      </c>
      <c r="W44" s="139">
        <f t="shared" si="48"/>
        <v>0</v>
      </c>
      <c r="X44" s="139">
        <f t="shared" si="49"/>
        <v>0</v>
      </c>
      <c r="Y44" s="139">
        <f t="shared" si="50"/>
        <v>0</v>
      </c>
      <c r="Z44" s="139">
        <f t="shared" si="51"/>
        <v>0</v>
      </c>
      <c r="AA44" s="140">
        <f t="shared" si="52"/>
        <v>0</v>
      </c>
      <c r="AB44" s="138">
        <f t="shared" si="15"/>
        <v>0</v>
      </c>
      <c r="AC44" s="139">
        <f t="shared" si="53"/>
        <v>0</v>
      </c>
      <c r="AD44" s="139">
        <f t="shared" si="53"/>
        <v>0</v>
      </c>
      <c r="AE44" s="139">
        <f t="shared" si="53"/>
        <v>0</v>
      </c>
      <c r="AF44" s="139">
        <f t="shared" si="53"/>
        <v>0</v>
      </c>
      <c r="AG44" s="139">
        <f t="shared" si="53"/>
        <v>0</v>
      </c>
      <c r="AH44" s="139">
        <f t="shared" si="53"/>
        <v>0</v>
      </c>
      <c r="AI44" s="140">
        <f t="shared" si="53"/>
        <v>0</v>
      </c>
      <c r="AJ44" s="138">
        <f t="shared" si="16"/>
        <v>0</v>
      </c>
      <c r="AK44" s="35"/>
      <c r="AL44" s="35"/>
      <c r="AM44" s="35"/>
      <c r="AN44" s="35"/>
      <c r="AO44" s="35"/>
      <c r="AP44" s="35"/>
      <c r="AQ44" s="135"/>
      <c r="AR44" s="141">
        <f t="shared" si="18"/>
        <v>0</v>
      </c>
      <c r="AS44" s="35"/>
      <c r="AT44" s="35"/>
      <c r="AU44" s="35"/>
      <c r="AV44" s="35"/>
      <c r="AW44" s="35"/>
      <c r="AX44" s="35"/>
      <c r="AY44" s="135"/>
      <c r="AZ44" s="141">
        <f t="shared" si="19"/>
        <v>0</v>
      </c>
      <c r="BA44" s="35"/>
      <c r="BB44" s="35"/>
      <c r="BC44" s="35"/>
      <c r="BD44" s="35"/>
      <c r="BE44" s="35"/>
      <c r="BF44" s="35"/>
      <c r="BG44" s="135"/>
      <c r="BH44" s="141">
        <f t="shared" si="17"/>
        <v>0</v>
      </c>
      <c r="BI44" s="139">
        <f t="shared" si="54"/>
        <v>0</v>
      </c>
      <c r="BJ44" s="139">
        <f t="shared" si="54"/>
        <v>0</v>
      </c>
      <c r="BK44" s="139">
        <f t="shared" si="54"/>
        <v>0</v>
      </c>
      <c r="BL44" s="139">
        <f t="shared" si="54"/>
        <v>0</v>
      </c>
      <c r="BM44" s="139">
        <f t="shared" si="54"/>
        <v>0</v>
      </c>
      <c r="BN44" s="139">
        <f t="shared" si="54"/>
        <v>0</v>
      </c>
      <c r="BO44" s="140">
        <f t="shared" si="54"/>
        <v>0</v>
      </c>
    </row>
    <row r="45" spans="1:67" x14ac:dyDescent="0.2">
      <c r="A45" s="133"/>
      <c r="B45" s="134"/>
      <c r="C45" s="133"/>
      <c r="D45" s="130">
        <f t="shared" si="11"/>
        <v>0</v>
      </c>
      <c r="E45" s="35"/>
      <c r="F45" s="35"/>
      <c r="G45" s="35"/>
      <c r="H45" s="35"/>
      <c r="I45" s="35"/>
      <c r="J45" s="35"/>
      <c r="K45" s="135"/>
      <c r="L45" s="132">
        <f t="shared" si="12"/>
        <v>0</v>
      </c>
      <c r="M45" s="136"/>
      <c r="N45" s="35"/>
      <c r="O45" s="35"/>
      <c r="P45" s="35"/>
      <c r="Q45" s="35"/>
      <c r="R45" s="35"/>
      <c r="S45" s="137"/>
      <c r="T45" s="138">
        <f t="shared" si="13"/>
        <v>0</v>
      </c>
      <c r="U45" s="139">
        <f t="shared" si="14"/>
        <v>0</v>
      </c>
      <c r="V45" s="139">
        <f t="shared" si="47"/>
        <v>0</v>
      </c>
      <c r="W45" s="139">
        <f t="shared" si="48"/>
        <v>0</v>
      </c>
      <c r="X45" s="139">
        <f t="shared" si="49"/>
        <v>0</v>
      </c>
      <c r="Y45" s="139">
        <f t="shared" si="50"/>
        <v>0</v>
      </c>
      <c r="Z45" s="139">
        <f t="shared" si="51"/>
        <v>0</v>
      </c>
      <c r="AA45" s="140">
        <f t="shared" si="52"/>
        <v>0</v>
      </c>
      <c r="AB45" s="138">
        <f t="shared" si="15"/>
        <v>0</v>
      </c>
      <c r="AC45" s="139">
        <f t="shared" si="53"/>
        <v>0</v>
      </c>
      <c r="AD45" s="139">
        <f t="shared" si="53"/>
        <v>0</v>
      </c>
      <c r="AE45" s="139">
        <f t="shared" si="53"/>
        <v>0</v>
      </c>
      <c r="AF45" s="139">
        <f t="shared" si="53"/>
        <v>0</v>
      </c>
      <c r="AG45" s="139">
        <f t="shared" si="53"/>
        <v>0</v>
      </c>
      <c r="AH45" s="139">
        <f t="shared" si="53"/>
        <v>0</v>
      </c>
      <c r="AI45" s="140">
        <f t="shared" si="53"/>
        <v>0</v>
      </c>
      <c r="AJ45" s="138">
        <f t="shared" si="16"/>
        <v>0</v>
      </c>
      <c r="AK45" s="35"/>
      <c r="AL45" s="35"/>
      <c r="AM45" s="35"/>
      <c r="AN45" s="35"/>
      <c r="AO45" s="35"/>
      <c r="AP45" s="35"/>
      <c r="AQ45" s="135"/>
      <c r="AR45" s="141">
        <f t="shared" si="18"/>
        <v>0</v>
      </c>
      <c r="AS45" s="35"/>
      <c r="AT45" s="35"/>
      <c r="AU45" s="35"/>
      <c r="AV45" s="35"/>
      <c r="AW45" s="35"/>
      <c r="AX45" s="35"/>
      <c r="AY45" s="135"/>
      <c r="AZ45" s="141">
        <f t="shared" si="19"/>
        <v>0</v>
      </c>
      <c r="BA45" s="35"/>
      <c r="BB45" s="35"/>
      <c r="BC45" s="35"/>
      <c r="BD45" s="35"/>
      <c r="BE45" s="35"/>
      <c r="BF45" s="35"/>
      <c r="BG45" s="135"/>
      <c r="BH45" s="141">
        <f t="shared" si="17"/>
        <v>0</v>
      </c>
      <c r="BI45" s="139">
        <f t="shared" si="54"/>
        <v>0</v>
      </c>
      <c r="BJ45" s="139">
        <f t="shared" si="54"/>
        <v>0</v>
      </c>
      <c r="BK45" s="139">
        <f t="shared" si="54"/>
        <v>0</v>
      </c>
      <c r="BL45" s="139">
        <f t="shared" si="54"/>
        <v>0</v>
      </c>
      <c r="BM45" s="139">
        <f t="shared" si="54"/>
        <v>0</v>
      </c>
      <c r="BN45" s="139">
        <f t="shared" si="54"/>
        <v>0</v>
      </c>
      <c r="BO45" s="140">
        <f t="shared" si="54"/>
        <v>0</v>
      </c>
    </row>
    <row r="46" spans="1:67" x14ac:dyDescent="0.2">
      <c r="A46" s="133"/>
      <c r="B46" s="134"/>
      <c r="C46" s="133"/>
      <c r="D46" s="130">
        <f t="shared" si="11"/>
        <v>0</v>
      </c>
      <c r="E46" s="35"/>
      <c r="F46" s="35"/>
      <c r="G46" s="35"/>
      <c r="H46" s="35"/>
      <c r="I46" s="35"/>
      <c r="J46" s="35"/>
      <c r="K46" s="135"/>
      <c r="L46" s="132">
        <f t="shared" si="12"/>
        <v>0</v>
      </c>
      <c r="M46" s="136"/>
      <c r="N46" s="35"/>
      <c r="O46" s="35"/>
      <c r="P46" s="35"/>
      <c r="Q46" s="35"/>
      <c r="R46" s="35"/>
      <c r="S46" s="137"/>
      <c r="T46" s="138">
        <f t="shared" si="13"/>
        <v>0</v>
      </c>
      <c r="U46" s="139">
        <f t="shared" si="14"/>
        <v>0</v>
      </c>
      <c r="V46" s="139">
        <f t="shared" si="47"/>
        <v>0</v>
      </c>
      <c r="W46" s="139">
        <f t="shared" si="48"/>
        <v>0</v>
      </c>
      <c r="X46" s="139">
        <f t="shared" si="49"/>
        <v>0</v>
      </c>
      <c r="Y46" s="139">
        <f t="shared" si="50"/>
        <v>0</v>
      </c>
      <c r="Z46" s="139">
        <f t="shared" si="51"/>
        <v>0</v>
      </c>
      <c r="AA46" s="140">
        <f t="shared" si="52"/>
        <v>0</v>
      </c>
      <c r="AB46" s="138">
        <f t="shared" si="15"/>
        <v>0</v>
      </c>
      <c r="AC46" s="139">
        <f t="shared" si="53"/>
        <v>0</v>
      </c>
      <c r="AD46" s="139">
        <f t="shared" si="53"/>
        <v>0</v>
      </c>
      <c r="AE46" s="139">
        <f t="shared" si="53"/>
        <v>0</v>
      </c>
      <c r="AF46" s="139">
        <f t="shared" si="53"/>
        <v>0</v>
      </c>
      <c r="AG46" s="139">
        <f t="shared" si="53"/>
        <v>0</v>
      </c>
      <c r="AH46" s="139">
        <f t="shared" si="53"/>
        <v>0</v>
      </c>
      <c r="AI46" s="140">
        <f t="shared" si="53"/>
        <v>0</v>
      </c>
      <c r="AJ46" s="138">
        <f t="shared" si="16"/>
        <v>0</v>
      </c>
      <c r="AK46" s="35"/>
      <c r="AL46" s="35"/>
      <c r="AM46" s="35"/>
      <c r="AN46" s="35"/>
      <c r="AO46" s="35"/>
      <c r="AP46" s="35"/>
      <c r="AQ46" s="135"/>
      <c r="AR46" s="141">
        <f t="shared" si="18"/>
        <v>0</v>
      </c>
      <c r="AS46" s="35"/>
      <c r="AT46" s="35"/>
      <c r="AU46" s="35"/>
      <c r="AV46" s="35"/>
      <c r="AW46" s="35"/>
      <c r="AX46" s="35"/>
      <c r="AY46" s="135"/>
      <c r="AZ46" s="141">
        <f t="shared" si="19"/>
        <v>0</v>
      </c>
      <c r="BA46" s="35"/>
      <c r="BB46" s="35"/>
      <c r="BC46" s="35"/>
      <c r="BD46" s="35"/>
      <c r="BE46" s="35"/>
      <c r="BF46" s="35"/>
      <c r="BG46" s="135"/>
      <c r="BH46" s="141">
        <f t="shared" si="17"/>
        <v>0</v>
      </c>
      <c r="BI46" s="139">
        <f t="shared" si="54"/>
        <v>0</v>
      </c>
      <c r="BJ46" s="139">
        <f t="shared" si="54"/>
        <v>0</v>
      </c>
      <c r="BK46" s="139">
        <f t="shared" si="54"/>
        <v>0</v>
      </c>
      <c r="BL46" s="139">
        <f t="shared" si="54"/>
        <v>0</v>
      </c>
      <c r="BM46" s="139">
        <f t="shared" si="54"/>
        <v>0</v>
      </c>
      <c r="BN46" s="139">
        <f t="shared" si="54"/>
        <v>0</v>
      </c>
      <c r="BO46" s="140">
        <f t="shared" si="54"/>
        <v>0</v>
      </c>
    </row>
    <row r="47" spans="1:67" x14ac:dyDescent="0.2">
      <c r="A47" s="133"/>
      <c r="B47" s="134"/>
      <c r="C47" s="133"/>
      <c r="D47" s="130">
        <f t="shared" si="11"/>
        <v>0</v>
      </c>
      <c r="E47" s="35"/>
      <c r="F47" s="35"/>
      <c r="G47" s="35"/>
      <c r="H47" s="35"/>
      <c r="I47" s="35"/>
      <c r="J47" s="35"/>
      <c r="K47" s="135"/>
      <c r="L47" s="132">
        <f t="shared" si="12"/>
        <v>0</v>
      </c>
      <c r="M47" s="136"/>
      <c r="N47" s="35"/>
      <c r="O47" s="35"/>
      <c r="P47" s="35"/>
      <c r="Q47" s="35"/>
      <c r="R47" s="35"/>
      <c r="S47" s="137"/>
      <c r="T47" s="138">
        <f t="shared" si="13"/>
        <v>0</v>
      </c>
      <c r="U47" s="139">
        <f t="shared" si="14"/>
        <v>0</v>
      </c>
      <c r="V47" s="139">
        <f t="shared" si="47"/>
        <v>0</v>
      </c>
      <c r="W47" s="139">
        <f t="shared" si="48"/>
        <v>0</v>
      </c>
      <c r="X47" s="139">
        <f t="shared" si="49"/>
        <v>0</v>
      </c>
      <c r="Y47" s="139">
        <f t="shared" si="50"/>
        <v>0</v>
      </c>
      <c r="Z47" s="139">
        <f t="shared" si="51"/>
        <v>0</v>
      </c>
      <c r="AA47" s="140">
        <f t="shared" si="52"/>
        <v>0</v>
      </c>
      <c r="AB47" s="138">
        <f t="shared" si="15"/>
        <v>0</v>
      </c>
      <c r="AC47" s="139">
        <f t="shared" si="53"/>
        <v>0</v>
      </c>
      <c r="AD47" s="139">
        <f t="shared" si="53"/>
        <v>0</v>
      </c>
      <c r="AE47" s="139">
        <f t="shared" si="53"/>
        <v>0</v>
      </c>
      <c r="AF47" s="139">
        <f t="shared" si="53"/>
        <v>0</v>
      </c>
      <c r="AG47" s="139">
        <f t="shared" si="53"/>
        <v>0</v>
      </c>
      <c r="AH47" s="139">
        <f t="shared" si="53"/>
        <v>0</v>
      </c>
      <c r="AI47" s="140">
        <f t="shared" si="53"/>
        <v>0</v>
      </c>
      <c r="AJ47" s="138">
        <f t="shared" si="16"/>
        <v>0</v>
      </c>
      <c r="AK47" s="35"/>
      <c r="AL47" s="35"/>
      <c r="AM47" s="35"/>
      <c r="AN47" s="35"/>
      <c r="AO47" s="35"/>
      <c r="AP47" s="35"/>
      <c r="AQ47" s="135"/>
      <c r="AR47" s="141">
        <f t="shared" si="18"/>
        <v>0</v>
      </c>
      <c r="AS47" s="35"/>
      <c r="AT47" s="35"/>
      <c r="AU47" s="35"/>
      <c r="AV47" s="35"/>
      <c r="AW47" s="35"/>
      <c r="AX47" s="35"/>
      <c r="AY47" s="135"/>
      <c r="AZ47" s="141">
        <f t="shared" si="19"/>
        <v>0</v>
      </c>
      <c r="BA47" s="35"/>
      <c r="BB47" s="35"/>
      <c r="BC47" s="35"/>
      <c r="BD47" s="35"/>
      <c r="BE47" s="35"/>
      <c r="BF47" s="35"/>
      <c r="BG47" s="135"/>
      <c r="BH47" s="141">
        <f>BI47+BJ47+BK47+BL47+BM47+BN47+BO47</f>
        <v>0</v>
      </c>
      <c r="BI47" s="139">
        <f t="shared" si="54"/>
        <v>0</v>
      </c>
      <c r="BJ47" s="139">
        <f t="shared" si="54"/>
        <v>0</v>
      </c>
      <c r="BK47" s="139">
        <f t="shared" si="54"/>
        <v>0</v>
      </c>
      <c r="BL47" s="139">
        <f t="shared" si="54"/>
        <v>0</v>
      </c>
      <c r="BM47" s="139">
        <f t="shared" si="54"/>
        <v>0</v>
      </c>
      <c r="BN47" s="139">
        <f t="shared" si="54"/>
        <v>0</v>
      </c>
      <c r="BO47" s="140">
        <f t="shared" si="54"/>
        <v>0</v>
      </c>
    </row>
    <row r="48" spans="1:67" ht="13.5" thickBot="1" x14ac:dyDescent="0.25">
      <c r="A48" s="142"/>
      <c r="B48" s="143"/>
      <c r="C48" s="142"/>
      <c r="D48" s="144">
        <f t="shared" si="11"/>
        <v>0</v>
      </c>
      <c r="E48" s="145"/>
      <c r="F48" s="145"/>
      <c r="G48" s="145"/>
      <c r="H48" s="145"/>
      <c r="I48" s="145"/>
      <c r="J48" s="145"/>
      <c r="K48" s="146"/>
      <c r="L48" s="147">
        <f t="shared" si="12"/>
        <v>0</v>
      </c>
      <c r="M48" s="148"/>
      <c r="N48" s="145"/>
      <c r="O48" s="145"/>
      <c r="P48" s="145"/>
      <c r="Q48" s="145"/>
      <c r="R48" s="145"/>
      <c r="S48" s="149"/>
      <c r="T48" s="150">
        <f t="shared" si="13"/>
        <v>0</v>
      </c>
      <c r="U48" s="151">
        <f t="shared" si="14"/>
        <v>0</v>
      </c>
      <c r="V48" s="151">
        <f t="shared" si="47"/>
        <v>0</v>
      </c>
      <c r="W48" s="151">
        <f t="shared" si="48"/>
        <v>0</v>
      </c>
      <c r="X48" s="151">
        <f t="shared" si="49"/>
        <v>0</v>
      </c>
      <c r="Y48" s="151">
        <f t="shared" si="50"/>
        <v>0</v>
      </c>
      <c r="Z48" s="151">
        <f t="shared" si="51"/>
        <v>0</v>
      </c>
      <c r="AA48" s="152">
        <f t="shared" si="52"/>
        <v>0</v>
      </c>
      <c r="AB48" s="150">
        <f t="shared" si="15"/>
        <v>0</v>
      </c>
      <c r="AC48" s="151">
        <f t="shared" si="53"/>
        <v>0</v>
      </c>
      <c r="AD48" s="151">
        <f t="shared" si="53"/>
        <v>0</v>
      </c>
      <c r="AE48" s="151">
        <f t="shared" si="53"/>
        <v>0</v>
      </c>
      <c r="AF48" s="151">
        <f t="shared" si="53"/>
        <v>0</v>
      </c>
      <c r="AG48" s="151">
        <f t="shared" si="53"/>
        <v>0</v>
      </c>
      <c r="AH48" s="151">
        <f t="shared" si="53"/>
        <v>0</v>
      </c>
      <c r="AI48" s="152">
        <f t="shared" si="53"/>
        <v>0</v>
      </c>
      <c r="AJ48" s="150">
        <f t="shared" si="16"/>
        <v>0</v>
      </c>
      <c r="AK48" s="145"/>
      <c r="AL48" s="145"/>
      <c r="AM48" s="145"/>
      <c r="AN48" s="145"/>
      <c r="AO48" s="145"/>
      <c r="AP48" s="145"/>
      <c r="AQ48" s="146"/>
      <c r="AR48" s="153">
        <f t="shared" si="18"/>
        <v>0</v>
      </c>
      <c r="AS48" s="145"/>
      <c r="AT48" s="145"/>
      <c r="AU48" s="145"/>
      <c r="AV48" s="145"/>
      <c r="AW48" s="145"/>
      <c r="AX48" s="145"/>
      <c r="AY48" s="146"/>
      <c r="AZ48" s="153">
        <f t="shared" si="19"/>
        <v>0</v>
      </c>
      <c r="BA48" s="145"/>
      <c r="BB48" s="145"/>
      <c r="BC48" s="145"/>
      <c r="BD48" s="145"/>
      <c r="BE48" s="145"/>
      <c r="BF48" s="145"/>
      <c r="BG48" s="146"/>
      <c r="BH48" s="153">
        <f t="shared" si="17"/>
        <v>0</v>
      </c>
      <c r="BI48" s="151">
        <f t="shared" si="54"/>
        <v>0</v>
      </c>
      <c r="BJ48" s="151">
        <f t="shared" si="54"/>
        <v>0</v>
      </c>
      <c r="BK48" s="151">
        <f t="shared" si="54"/>
        <v>0</v>
      </c>
      <c r="BL48" s="151">
        <f t="shared" si="54"/>
        <v>0</v>
      </c>
      <c r="BM48" s="151">
        <f t="shared" si="54"/>
        <v>0</v>
      </c>
      <c r="BN48" s="151">
        <f t="shared" si="54"/>
        <v>0</v>
      </c>
      <c r="BO48" s="152">
        <f t="shared" si="54"/>
        <v>0</v>
      </c>
    </row>
    <row r="50" spans="2:61" ht="15.75" x14ac:dyDescent="0.25">
      <c r="B50" s="154"/>
      <c r="C50" s="154"/>
      <c r="D50" s="34"/>
      <c r="E50" s="34"/>
      <c r="F50" s="34"/>
      <c r="BA50" s="960" t="s">
        <v>52</v>
      </c>
      <c r="BB50" s="960"/>
      <c r="BC50" s="960"/>
      <c r="BD50" s="960"/>
      <c r="BE50" s="960"/>
      <c r="BF50" s="960"/>
      <c r="BG50" s="960"/>
      <c r="BH50" s="960"/>
      <c r="BI50" s="960"/>
    </row>
    <row r="51" spans="2:61" ht="16.5" x14ac:dyDescent="0.25">
      <c r="AJ51" s="155" t="s">
        <v>762</v>
      </c>
      <c r="AO51" s="37" t="s">
        <v>765</v>
      </c>
      <c r="AP51" s="38"/>
      <c r="AQ51" s="38"/>
      <c r="AR51" s="39"/>
      <c r="AS51" s="39"/>
      <c r="AT51" s="39"/>
      <c r="AU51" s="39"/>
      <c r="AV51" s="84" t="s">
        <v>766</v>
      </c>
      <c r="AW51" s="82"/>
      <c r="AX51" s="82"/>
      <c r="AY51" s="82"/>
      <c r="AZ51" s="13"/>
      <c r="BA51" s="13"/>
      <c r="BE51" s="607" t="s">
        <v>672</v>
      </c>
    </row>
    <row r="52" spans="2:61" ht="16.5" x14ac:dyDescent="0.25">
      <c r="AJ52" s="156"/>
      <c r="AO52" s="37"/>
      <c r="AP52" s="38"/>
      <c r="AQ52" s="38"/>
      <c r="AR52" s="39"/>
      <c r="AS52" s="39"/>
      <c r="AT52" s="39"/>
      <c r="AU52" s="39"/>
      <c r="AV52" s="97"/>
      <c r="AW52" s="97"/>
      <c r="AX52" s="97"/>
      <c r="AY52" s="97"/>
      <c r="AZ52" s="13"/>
      <c r="BA52" s="13"/>
      <c r="BE52" s="33" t="s">
        <v>680</v>
      </c>
    </row>
    <row r="53" spans="2:61" x14ac:dyDescent="0.2">
      <c r="AJ53" s="5"/>
      <c r="AO53" s="44" t="s">
        <v>743</v>
      </c>
      <c r="AP53" s="5"/>
      <c r="AQ53" s="5"/>
      <c r="AR53" s="5"/>
      <c r="AS53" s="5"/>
      <c r="AT53" s="5"/>
      <c r="AU53" s="5"/>
      <c r="AV53" s="44" t="s">
        <v>767</v>
      </c>
      <c r="AW53" s="5"/>
      <c r="AX53" s="5"/>
      <c r="AY53" s="5"/>
      <c r="AZ53" s="5"/>
      <c r="BA53" s="5"/>
    </row>
  </sheetData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50:BI50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92"/>
  <sheetViews>
    <sheetView zoomScaleNormal="100" workbookViewId="0">
      <selection activeCell="Z8" sqref="Z8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5" t="s">
        <v>362</v>
      </c>
      <c r="C1" s="125"/>
      <c r="W1" s="125"/>
    </row>
    <row r="2" spans="1:46" ht="33" customHeight="1" x14ac:dyDescent="0.2">
      <c r="B2" s="201"/>
      <c r="C2" s="980" t="s">
        <v>775</v>
      </c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6" ht="13.5" thickBot="1" x14ac:dyDescent="0.25">
      <c r="E3" s="125"/>
      <c r="I3" s="125" t="s">
        <v>363</v>
      </c>
      <c r="Y3" s="125"/>
    </row>
    <row r="4" spans="1:46" ht="43.5" customHeight="1" x14ac:dyDescent="0.2">
      <c r="A4" s="981" t="s">
        <v>275</v>
      </c>
      <c r="B4" s="991" t="s">
        <v>364</v>
      </c>
      <c r="C4" s="984" t="s">
        <v>296</v>
      </c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6"/>
      <c r="Y4" s="984" t="s">
        <v>297</v>
      </c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6"/>
    </row>
    <row r="5" spans="1:46" s="202" customFormat="1" ht="16.5" customHeight="1" x14ac:dyDescent="0.2">
      <c r="A5" s="982"/>
      <c r="B5" s="992"/>
      <c r="C5" s="987" t="s">
        <v>298</v>
      </c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9"/>
      <c r="Y5" s="987" t="s">
        <v>298</v>
      </c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N5" s="988"/>
      <c r="AO5" s="988"/>
      <c r="AP5" s="988"/>
      <c r="AQ5" s="988"/>
      <c r="AR5" s="988"/>
      <c r="AS5" s="988"/>
      <c r="AT5" s="989"/>
    </row>
    <row r="6" spans="1:46" s="198" customFormat="1" ht="24" customHeight="1" x14ac:dyDescent="0.2">
      <c r="A6" s="983"/>
      <c r="B6" s="992"/>
      <c r="C6" s="203" t="s">
        <v>299</v>
      </c>
      <c r="D6" s="204">
        <v>1</v>
      </c>
      <c r="E6" s="204" t="s">
        <v>82</v>
      </c>
      <c r="F6" s="204" t="s">
        <v>300</v>
      </c>
      <c r="G6" s="204" t="s">
        <v>301</v>
      </c>
      <c r="H6" s="204" t="s">
        <v>302</v>
      </c>
      <c r="I6" s="204" t="s">
        <v>303</v>
      </c>
      <c r="J6" s="204" t="s">
        <v>304</v>
      </c>
      <c r="K6" s="204" t="s">
        <v>365</v>
      </c>
      <c r="L6" s="205" t="s">
        <v>366</v>
      </c>
      <c r="M6" s="204" t="s">
        <v>367</v>
      </c>
      <c r="N6" s="200" t="s">
        <v>368</v>
      </c>
      <c r="O6" s="205" t="s">
        <v>369</v>
      </c>
      <c r="P6" s="204" t="s">
        <v>370</v>
      </c>
      <c r="Q6" s="204" t="s">
        <v>312</v>
      </c>
      <c r="R6" s="204" t="s">
        <v>313</v>
      </c>
      <c r="S6" s="204" t="s">
        <v>314</v>
      </c>
      <c r="T6" s="206" t="s">
        <v>83</v>
      </c>
      <c r="U6" s="206" t="s">
        <v>84</v>
      </c>
      <c r="V6" s="206" t="s">
        <v>85</v>
      </c>
      <c r="W6" s="204" t="s">
        <v>86</v>
      </c>
      <c r="X6" s="207" t="s">
        <v>371</v>
      </c>
      <c r="Y6" s="203" t="s">
        <v>299</v>
      </c>
      <c r="Z6" s="204">
        <v>1</v>
      </c>
      <c r="AA6" s="204" t="s">
        <v>82</v>
      </c>
      <c r="AB6" s="204" t="s">
        <v>300</v>
      </c>
      <c r="AC6" s="204" t="s">
        <v>301</v>
      </c>
      <c r="AD6" s="204" t="s">
        <v>302</v>
      </c>
      <c r="AE6" s="204" t="s">
        <v>303</v>
      </c>
      <c r="AF6" s="204" t="s">
        <v>304</v>
      </c>
      <c r="AG6" s="204" t="s">
        <v>365</v>
      </c>
      <c r="AH6" s="205" t="s">
        <v>366</v>
      </c>
      <c r="AI6" s="204" t="s">
        <v>367</v>
      </c>
      <c r="AJ6" s="200" t="s">
        <v>368</v>
      </c>
      <c r="AK6" s="205" t="s">
        <v>369</v>
      </c>
      <c r="AL6" s="204" t="s">
        <v>370</v>
      </c>
      <c r="AM6" s="204" t="s">
        <v>312</v>
      </c>
      <c r="AN6" s="204" t="s">
        <v>313</v>
      </c>
      <c r="AO6" s="204" t="s">
        <v>314</v>
      </c>
      <c r="AP6" s="206" t="s">
        <v>83</v>
      </c>
      <c r="AQ6" s="206" t="s">
        <v>84</v>
      </c>
      <c r="AR6" s="206" t="s">
        <v>85</v>
      </c>
      <c r="AS6" s="204" t="s">
        <v>86</v>
      </c>
      <c r="AT6" s="207" t="s">
        <v>371</v>
      </c>
    </row>
    <row r="7" spans="1:46" x14ac:dyDescent="0.2">
      <c r="A7" s="208"/>
      <c r="B7" s="161" t="s">
        <v>305</v>
      </c>
      <c r="C7" s="209">
        <f>D7+E7+F7+G7+H7+I7+J7+K7+L7+M7+N7+O7+P7+Q7+R7+S7+T7+U7+V7+W7+X7</f>
        <v>2</v>
      </c>
      <c r="D7" s="139">
        <f t="shared" ref="D7:X7" si="0">SUM(D8:D45)</f>
        <v>2</v>
      </c>
      <c r="E7" s="139">
        <f t="shared" si="0"/>
        <v>0</v>
      </c>
      <c r="F7" s="139">
        <f t="shared" si="0"/>
        <v>0</v>
      </c>
      <c r="G7" s="139">
        <f t="shared" si="0"/>
        <v>0</v>
      </c>
      <c r="H7" s="139">
        <f t="shared" si="0"/>
        <v>0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40">
        <f t="shared" si="0"/>
        <v>0</v>
      </c>
      <c r="Y7" s="209">
        <f>Z7+AA7+AB7+AC7+AD7+AE7+AF7+AG7+AH7+AI7+AJ7+AK7+AL7+AM7+AN7+AO7+AP7+AQ7+AR7+AS7+AT7</f>
        <v>13</v>
      </c>
      <c r="Z7" s="139">
        <f t="shared" ref="Z7:AT7" si="1">SUM(Z8:Z45)</f>
        <v>13</v>
      </c>
      <c r="AA7" s="139">
        <f t="shared" si="1"/>
        <v>0</v>
      </c>
      <c r="AB7" s="139">
        <f t="shared" si="1"/>
        <v>0</v>
      </c>
      <c r="AC7" s="139">
        <f t="shared" si="1"/>
        <v>0</v>
      </c>
      <c r="AD7" s="139">
        <f t="shared" si="1"/>
        <v>0</v>
      </c>
      <c r="AE7" s="139">
        <f t="shared" si="1"/>
        <v>0</v>
      </c>
      <c r="AF7" s="139">
        <f t="shared" si="1"/>
        <v>0</v>
      </c>
      <c r="AG7" s="139">
        <f t="shared" si="1"/>
        <v>0</v>
      </c>
      <c r="AH7" s="139">
        <f t="shared" si="1"/>
        <v>0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0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40">
        <f t="shared" si="1"/>
        <v>0</v>
      </c>
    </row>
    <row r="8" spans="1:46" x14ac:dyDescent="0.2">
      <c r="A8" s="157">
        <v>1</v>
      </c>
      <c r="B8" s="133" t="s">
        <v>731</v>
      </c>
      <c r="C8" s="209">
        <f t="shared" ref="C8:C45" si="2">D8+E8+F8+G8+H8+I8+J8+K8+L8+M8+N8+O8+P8+Q8+R8+S8+T8+U8+V8+W8+X8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10"/>
      <c r="U8" s="210"/>
      <c r="V8" s="210"/>
      <c r="W8" s="35"/>
      <c r="X8" s="135"/>
      <c r="Y8" s="209">
        <f>Z8+AA8+AB8+AC8+AD8+AE8+AF8+AG8+AH8+AI8+AJ8+AK8+AL8+AM8+AN8+AO8+AP8+AQ8+AR8+AS8+AT8</f>
        <v>0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10"/>
      <c r="AQ8" s="210"/>
      <c r="AR8" s="210"/>
      <c r="AS8" s="35"/>
      <c r="AT8" s="135"/>
    </row>
    <row r="9" spans="1:46" x14ac:dyDescent="0.2">
      <c r="A9" s="133">
        <v>2</v>
      </c>
      <c r="B9" s="133" t="s">
        <v>732</v>
      </c>
      <c r="C9" s="209">
        <f t="shared" si="2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10"/>
      <c r="U9" s="210"/>
      <c r="V9" s="210"/>
      <c r="W9" s="35"/>
      <c r="X9" s="135"/>
      <c r="Y9" s="209">
        <f t="shared" ref="Y9:Y45" si="3">Z9+AA9+AB9+AC9+AD9+AE9+AF9+AG9+AH9+AI9+AJ9+AK9+AL9+AM9+AN9+AO9+AP9+AQ9+AR9+AS9+AT9</f>
        <v>2</v>
      </c>
      <c r="Z9" s="35">
        <v>2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10"/>
      <c r="AQ9" s="210"/>
      <c r="AR9" s="210"/>
      <c r="AS9" s="35"/>
      <c r="AT9" s="135"/>
    </row>
    <row r="10" spans="1:46" x14ac:dyDescent="0.2">
      <c r="A10" s="133">
        <v>3</v>
      </c>
      <c r="B10" s="133" t="s">
        <v>733</v>
      </c>
      <c r="C10" s="209">
        <f t="shared" si="2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10"/>
      <c r="U10" s="210"/>
      <c r="V10" s="210"/>
      <c r="W10" s="35"/>
      <c r="X10" s="135"/>
      <c r="Y10" s="209">
        <f>Z10+AA10+AB10+AC10+AD10+AE10+AF10+AG10+AH10+AI10+AJ10+AK10+AL10+AM10+AN10+AO10+AP10+AQ10+AR10+AS10+AT10</f>
        <v>3</v>
      </c>
      <c r="Z10" s="35">
        <v>3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210"/>
      <c r="AQ10" s="210"/>
      <c r="AR10" s="210"/>
      <c r="AS10" s="35"/>
      <c r="AT10" s="135"/>
    </row>
    <row r="11" spans="1:46" x14ac:dyDescent="0.2">
      <c r="A11" s="133">
        <v>4</v>
      </c>
      <c r="B11" s="133" t="s">
        <v>734</v>
      </c>
      <c r="C11" s="209">
        <f t="shared" si="2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10"/>
      <c r="U11" s="210"/>
      <c r="V11" s="210"/>
      <c r="W11" s="35"/>
      <c r="X11" s="135"/>
      <c r="Y11" s="209">
        <f t="shared" si="3"/>
        <v>3</v>
      </c>
      <c r="Z11" s="35">
        <v>3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10"/>
      <c r="AQ11" s="210"/>
      <c r="AR11" s="210"/>
      <c r="AS11" s="35"/>
      <c r="AT11" s="135"/>
    </row>
    <row r="12" spans="1:46" x14ac:dyDescent="0.2">
      <c r="A12" s="133">
        <v>5</v>
      </c>
      <c r="B12" s="133" t="s">
        <v>735</v>
      </c>
      <c r="C12" s="209">
        <f t="shared" ref="C12:C25" si="4">D12+E12+F12+G12+H12+I12+J12+K12+L12+M12+N12+O12+P12+Q12+R12+S12+T12+U12+V12+W12+X12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10"/>
      <c r="U12" s="210"/>
      <c r="V12" s="210"/>
      <c r="W12" s="35"/>
      <c r="X12" s="135"/>
      <c r="Y12" s="209">
        <f t="shared" ref="Y12:Y25" si="5">Z12+AA12+AB12+AC12+AD12+AE12+AF12+AG12+AH12+AI12+AJ12+AK12+AL12+AM12+AN12+AO12+AP12+AQ12+AR12+AS12+AT12</f>
        <v>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10"/>
      <c r="AQ12" s="210"/>
      <c r="AR12" s="210"/>
      <c r="AS12" s="35"/>
      <c r="AT12" s="135"/>
    </row>
    <row r="13" spans="1:46" x14ac:dyDescent="0.2">
      <c r="A13" s="133">
        <v>6</v>
      </c>
      <c r="B13" s="133" t="s">
        <v>736</v>
      </c>
      <c r="C13" s="209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10"/>
      <c r="U13" s="210"/>
      <c r="V13" s="210"/>
      <c r="W13" s="35"/>
      <c r="X13" s="135"/>
      <c r="Y13" s="209">
        <f t="shared" si="5"/>
        <v>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10"/>
      <c r="AQ13" s="210"/>
      <c r="AR13" s="210"/>
      <c r="AS13" s="35"/>
      <c r="AT13" s="135"/>
    </row>
    <row r="14" spans="1:46" x14ac:dyDescent="0.2">
      <c r="A14" s="133">
        <v>7</v>
      </c>
      <c r="B14" s="133" t="s">
        <v>737</v>
      </c>
      <c r="C14" s="209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10"/>
      <c r="U14" s="210"/>
      <c r="V14" s="210"/>
      <c r="W14" s="35"/>
      <c r="X14" s="135"/>
      <c r="Y14" s="209">
        <f t="shared" si="5"/>
        <v>3</v>
      </c>
      <c r="Z14" s="35">
        <v>3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10"/>
      <c r="AQ14" s="210"/>
      <c r="AR14" s="210"/>
      <c r="AS14" s="35"/>
      <c r="AT14" s="135"/>
    </row>
    <row r="15" spans="1:46" x14ac:dyDescent="0.2">
      <c r="A15" s="133">
        <v>8</v>
      </c>
      <c r="B15" s="133" t="s">
        <v>738</v>
      </c>
      <c r="C15" s="209">
        <f t="shared" si="4"/>
        <v>2</v>
      </c>
      <c r="D15" s="35">
        <v>2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10"/>
      <c r="U15" s="210"/>
      <c r="V15" s="210"/>
      <c r="W15" s="35"/>
      <c r="X15" s="135"/>
      <c r="Y15" s="209">
        <f t="shared" si="5"/>
        <v>2</v>
      </c>
      <c r="Z15" s="35">
        <v>2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10"/>
      <c r="AQ15" s="210"/>
      <c r="AR15" s="210"/>
      <c r="AS15" s="35"/>
      <c r="AT15" s="135"/>
    </row>
    <row r="16" spans="1:46" x14ac:dyDescent="0.2">
      <c r="A16" s="133">
        <v>9</v>
      </c>
      <c r="B16" s="133" t="s">
        <v>739</v>
      </c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10"/>
      <c r="U16" s="210"/>
      <c r="V16" s="210"/>
      <c r="W16" s="35"/>
      <c r="X16" s="135"/>
      <c r="Y16" s="209">
        <f t="shared" si="5"/>
        <v>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10"/>
      <c r="AQ16" s="210"/>
      <c r="AR16" s="210"/>
      <c r="AS16" s="35"/>
      <c r="AT16" s="135"/>
    </row>
    <row r="17" spans="1:46" x14ac:dyDescent="0.2">
      <c r="A17" s="133"/>
      <c r="B17" s="133"/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10"/>
      <c r="U17" s="210"/>
      <c r="V17" s="210"/>
      <c r="W17" s="35"/>
      <c r="X17" s="135"/>
      <c r="Y17" s="209">
        <f t="shared" si="5"/>
        <v>0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10"/>
      <c r="AQ17" s="210"/>
      <c r="AR17" s="210"/>
      <c r="AS17" s="35"/>
      <c r="AT17" s="135"/>
    </row>
    <row r="18" spans="1:46" x14ac:dyDescent="0.2">
      <c r="A18" s="133"/>
      <c r="B18" s="133"/>
      <c r="C18" s="209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10"/>
      <c r="U18" s="210"/>
      <c r="V18" s="210"/>
      <c r="W18" s="35"/>
      <c r="X18" s="135"/>
      <c r="Y18" s="209">
        <f t="shared" si="5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10"/>
      <c r="AQ18" s="210"/>
      <c r="AR18" s="210"/>
      <c r="AS18" s="35"/>
      <c r="AT18" s="135"/>
    </row>
    <row r="19" spans="1:46" x14ac:dyDescent="0.2">
      <c r="A19" s="133"/>
      <c r="B19" s="133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10"/>
      <c r="U19" s="210"/>
      <c r="V19" s="210"/>
      <c r="W19" s="35"/>
      <c r="X19" s="135"/>
      <c r="Y19" s="209">
        <f t="shared" si="5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10"/>
      <c r="AQ19" s="210"/>
      <c r="AR19" s="210"/>
      <c r="AS19" s="35"/>
      <c r="AT19" s="135"/>
    </row>
    <row r="20" spans="1:46" x14ac:dyDescent="0.2">
      <c r="A20" s="133"/>
      <c r="B20" s="133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10"/>
      <c r="U20" s="210"/>
      <c r="V20" s="210"/>
      <c r="W20" s="35"/>
      <c r="X20" s="135"/>
      <c r="Y20" s="209">
        <f t="shared" si="5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10"/>
      <c r="AQ20" s="210"/>
      <c r="AR20" s="210"/>
      <c r="AS20" s="35"/>
      <c r="AT20" s="135"/>
    </row>
    <row r="21" spans="1:46" x14ac:dyDescent="0.2">
      <c r="A21" s="133"/>
      <c r="B21" s="133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10"/>
      <c r="U21" s="210"/>
      <c r="V21" s="210"/>
      <c r="W21" s="35"/>
      <c r="X21" s="135"/>
      <c r="Y21" s="209">
        <f t="shared" si="5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10"/>
      <c r="AQ21" s="210"/>
      <c r="AR21" s="210"/>
      <c r="AS21" s="35"/>
      <c r="AT21" s="135"/>
    </row>
    <row r="22" spans="1:46" x14ac:dyDescent="0.2">
      <c r="A22" s="133"/>
      <c r="B22" s="133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10"/>
      <c r="U22" s="210"/>
      <c r="V22" s="210"/>
      <c r="W22" s="35"/>
      <c r="X22" s="135"/>
      <c r="Y22" s="209">
        <f t="shared" si="5"/>
        <v>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10"/>
      <c r="AQ22" s="210"/>
      <c r="AR22" s="210"/>
      <c r="AS22" s="35"/>
      <c r="AT22" s="135"/>
    </row>
    <row r="23" spans="1:46" x14ac:dyDescent="0.2">
      <c r="A23" s="133"/>
      <c r="B23" s="133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10"/>
      <c r="U23" s="210"/>
      <c r="V23" s="210"/>
      <c r="W23" s="35"/>
      <c r="X23" s="135"/>
      <c r="Y23" s="209">
        <f t="shared" si="5"/>
        <v>0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10"/>
      <c r="AQ23" s="210"/>
      <c r="AR23" s="210"/>
      <c r="AS23" s="35"/>
      <c r="AT23" s="135"/>
    </row>
    <row r="24" spans="1:46" x14ac:dyDescent="0.2">
      <c r="A24" s="133"/>
      <c r="B24" s="133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0"/>
      <c r="U24" s="210"/>
      <c r="V24" s="210"/>
      <c r="W24" s="35"/>
      <c r="X24" s="135"/>
      <c r="Y24" s="209">
        <f t="shared" si="5"/>
        <v>0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10"/>
      <c r="AQ24" s="210"/>
      <c r="AR24" s="210"/>
      <c r="AS24" s="35"/>
      <c r="AT24" s="135"/>
    </row>
    <row r="25" spans="1:46" x14ac:dyDescent="0.2">
      <c r="A25" s="133"/>
      <c r="B25" s="133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0"/>
      <c r="U25" s="210"/>
      <c r="V25" s="210"/>
      <c r="W25" s="35"/>
      <c r="X25" s="135"/>
      <c r="Y25" s="209">
        <f t="shared" si="5"/>
        <v>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10"/>
      <c r="AQ25" s="210"/>
      <c r="AR25" s="210"/>
      <c r="AS25" s="35"/>
      <c r="AT25" s="135"/>
    </row>
    <row r="26" spans="1:46" x14ac:dyDescent="0.2">
      <c r="A26" s="133"/>
      <c r="B26" s="133"/>
      <c r="C26" s="209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0"/>
      <c r="U26" s="210"/>
      <c r="V26" s="210"/>
      <c r="W26" s="35"/>
      <c r="X26" s="135"/>
      <c r="Y26" s="209">
        <f t="shared" si="3"/>
        <v>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10"/>
      <c r="AQ26" s="210"/>
      <c r="AR26" s="210"/>
      <c r="AS26" s="35"/>
      <c r="AT26" s="135"/>
    </row>
    <row r="27" spans="1:46" x14ac:dyDescent="0.2">
      <c r="A27" s="133"/>
      <c r="B27" s="133"/>
      <c r="C27" s="209">
        <f t="shared" si="2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0"/>
      <c r="U27" s="210"/>
      <c r="V27" s="210"/>
      <c r="W27" s="35"/>
      <c r="X27" s="135"/>
      <c r="Y27" s="209">
        <f t="shared" si="3"/>
        <v>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10"/>
      <c r="AQ27" s="210"/>
      <c r="AR27" s="210"/>
      <c r="AS27" s="35"/>
      <c r="AT27" s="135"/>
    </row>
    <row r="28" spans="1:46" x14ac:dyDescent="0.2">
      <c r="A28" s="133"/>
      <c r="B28" s="133"/>
      <c r="C28" s="209">
        <f t="shared" si="2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0"/>
      <c r="U28" s="210"/>
      <c r="V28" s="210"/>
      <c r="W28" s="35"/>
      <c r="X28" s="135"/>
      <c r="Y28" s="209">
        <f t="shared" si="3"/>
        <v>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10"/>
      <c r="AQ28" s="210"/>
      <c r="AR28" s="210"/>
      <c r="AS28" s="35"/>
      <c r="AT28" s="135"/>
    </row>
    <row r="29" spans="1:46" x14ac:dyDescent="0.2">
      <c r="A29" s="133"/>
      <c r="B29" s="133"/>
      <c r="C29" s="209">
        <f t="shared" si="2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10"/>
      <c r="U29" s="210"/>
      <c r="V29" s="210"/>
      <c r="W29" s="35"/>
      <c r="X29" s="135"/>
      <c r="Y29" s="209">
        <f t="shared" si="3"/>
        <v>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10"/>
      <c r="AQ29" s="210"/>
      <c r="AR29" s="210"/>
      <c r="AS29" s="35"/>
      <c r="AT29" s="135"/>
    </row>
    <row r="30" spans="1:46" x14ac:dyDescent="0.2">
      <c r="A30" s="133"/>
      <c r="B30" s="133"/>
      <c r="C30" s="209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10"/>
      <c r="U30" s="210"/>
      <c r="V30" s="210"/>
      <c r="W30" s="35"/>
      <c r="X30" s="135"/>
      <c r="Y30" s="209">
        <f t="shared" si="3"/>
        <v>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10"/>
      <c r="AQ30" s="210"/>
      <c r="AR30" s="210"/>
      <c r="AS30" s="35"/>
      <c r="AT30" s="135"/>
    </row>
    <row r="31" spans="1:46" x14ac:dyDescent="0.2">
      <c r="A31" s="133"/>
      <c r="B31" s="133"/>
      <c r="C31" s="209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10"/>
      <c r="U31" s="210"/>
      <c r="V31" s="210"/>
      <c r="W31" s="35"/>
      <c r="X31" s="135"/>
      <c r="Y31" s="209">
        <f t="shared" si="3"/>
        <v>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10"/>
      <c r="AQ31" s="210"/>
      <c r="AR31" s="210"/>
      <c r="AS31" s="35"/>
      <c r="AT31" s="135"/>
    </row>
    <row r="32" spans="1:46" x14ac:dyDescent="0.2">
      <c r="A32" s="133"/>
      <c r="B32" s="133"/>
      <c r="C32" s="209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10"/>
      <c r="U32" s="210"/>
      <c r="V32" s="210"/>
      <c r="W32" s="35"/>
      <c r="X32" s="135"/>
      <c r="Y32" s="209">
        <f t="shared" si="3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10"/>
      <c r="AQ32" s="210"/>
      <c r="AR32" s="210"/>
      <c r="AS32" s="35"/>
      <c r="AT32" s="135"/>
    </row>
    <row r="33" spans="1:46" x14ac:dyDescent="0.2">
      <c r="A33" s="133"/>
      <c r="B33" s="133"/>
      <c r="C33" s="209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10"/>
      <c r="U33" s="210"/>
      <c r="V33" s="210"/>
      <c r="W33" s="35"/>
      <c r="X33" s="135"/>
      <c r="Y33" s="209">
        <f t="shared" si="3"/>
        <v>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10"/>
      <c r="AQ33" s="210"/>
      <c r="AR33" s="210"/>
      <c r="AS33" s="35"/>
      <c r="AT33" s="135"/>
    </row>
    <row r="34" spans="1:46" x14ac:dyDescent="0.2">
      <c r="A34" s="133"/>
      <c r="B34" s="133"/>
      <c r="C34" s="209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10"/>
      <c r="U34" s="210"/>
      <c r="V34" s="210"/>
      <c r="W34" s="35"/>
      <c r="X34" s="135"/>
      <c r="Y34" s="209">
        <f t="shared" si="3"/>
        <v>0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10"/>
      <c r="AQ34" s="210"/>
      <c r="AR34" s="210"/>
      <c r="AS34" s="35"/>
      <c r="AT34" s="135"/>
    </row>
    <row r="35" spans="1:46" x14ac:dyDescent="0.2">
      <c r="A35" s="133"/>
      <c r="B35" s="133"/>
      <c r="C35" s="209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10"/>
      <c r="U35" s="210"/>
      <c r="V35" s="210"/>
      <c r="W35" s="35"/>
      <c r="X35" s="135"/>
      <c r="Y35" s="209">
        <f t="shared" si="3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10"/>
      <c r="AQ35" s="210"/>
      <c r="AR35" s="210"/>
      <c r="AS35" s="35"/>
      <c r="AT35" s="135"/>
    </row>
    <row r="36" spans="1:46" x14ac:dyDescent="0.2">
      <c r="A36" s="133"/>
      <c r="B36" s="133"/>
      <c r="C36" s="209">
        <f t="shared" si="2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10"/>
      <c r="U36" s="210"/>
      <c r="V36" s="210"/>
      <c r="W36" s="35"/>
      <c r="X36" s="135"/>
      <c r="Y36" s="209">
        <f t="shared" si="3"/>
        <v>0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10"/>
      <c r="AQ36" s="210"/>
      <c r="AR36" s="210"/>
      <c r="AS36" s="35"/>
      <c r="AT36" s="135"/>
    </row>
    <row r="37" spans="1:46" x14ac:dyDescent="0.2">
      <c r="A37" s="133"/>
      <c r="B37" s="133"/>
      <c r="C37" s="209">
        <f t="shared" si="2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10"/>
      <c r="U37" s="210"/>
      <c r="V37" s="210"/>
      <c r="W37" s="35"/>
      <c r="X37" s="135"/>
      <c r="Y37" s="209">
        <f>Z37+AA37+AB37+AC37+AD37+AE37+AF37+AG37+AH37+AI37+AJ37+AK37+AL37+AM37+AN37+AO37+AP37+AQ37+AR37+AS37+AT37</f>
        <v>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10"/>
      <c r="AQ37" s="210"/>
      <c r="AR37" s="210"/>
      <c r="AS37" s="35"/>
      <c r="AT37" s="135"/>
    </row>
    <row r="38" spans="1:46" x14ac:dyDescent="0.2">
      <c r="A38" s="133"/>
      <c r="B38" s="133"/>
      <c r="C38" s="209">
        <f t="shared" si="2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10"/>
      <c r="U38" s="210"/>
      <c r="V38" s="210"/>
      <c r="W38" s="35"/>
      <c r="X38" s="135"/>
      <c r="Y38" s="209">
        <f t="shared" si="3"/>
        <v>0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10"/>
      <c r="AQ38" s="210"/>
      <c r="AR38" s="210"/>
      <c r="AS38" s="35"/>
      <c r="AT38" s="135"/>
    </row>
    <row r="39" spans="1:46" x14ac:dyDescent="0.2">
      <c r="A39" s="133"/>
      <c r="B39" s="133"/>
      <c r="C39" s="209">
        <f t="shared" si="2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10"/>
      <c r="U39" s="210"/>
      <c r="V39" s="210"/>
      <c r="W39" s="35"/>
      <c r="X39" s="135"/>
      <c r="Y39" s="209">
        <f t="shared" si="3"/>
        <v>0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10"/>
      <c r="AQ39" s="210"/>
      <c r="AR39" s="210"/>
      <c r="AS39" s="35"/>
      <c r="AT39" s="135"/>
    </row>
    <row r="40" spans="1:46" x14ac:dyDescent="0.2">
      <c r="A40" s="133"/>
      <c r="B40" s="133"/>
      <c r="C40" s="209">
        <f t="shared" si="2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10"/>
      <c r="U40" s="210"/>
      <c r="V40" s="210"/>
      <c r="W40" s="35"/>
      <c r="X40" s="135"/>
      <c r="Y40" s="209">
        <f t="shared" si="3"/>
        <v>0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10"/>
      <c r="AQ40" s="210"/>
      <c r="AR40" s="210"/>
      <c r="AS40" s="35"/>
      <c r="AT40" s="135"/>
    </row>
    <row r="41" spans="1:46" x14ac:dyDescent="0.2">
      <c r="A41" s="133"/>
      <c r="B41" s="133"/>
      <c r="C41" s="209">
        <f t="shared" si="2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10"/>
      <c r="U41" s="210"/>
      <c r="V41" s="210"/>
      <c r="W41" s="35"/>
      <c r="X41" s="135"/>
      <c r="Y41" s="209">
        <f t="shared" si="3"/>
        <v>0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10"/>
      <c r="AQ41" s="210"/>
      <c r="AR41" s="210"/>
      <c r="AS41" s="35"/>
      <c r="AT41" s="135"/>
    </row>
    <row r="42" spans="1:46" x14ac:dyDescent="0.2">
      <c r="A42" s="133"/>
      <c r="B42" s="133"/>
      <c r="C42" s="209">
        <f t="shared" si="2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10"/>
      <c r="U42" s="210"/>
      <c r="V42" s="210"/>
      <c r="W42" s="35"/>
      <c r="X42" s="135"/>
      <c r="Y42" s="209">
        <f t="shared" si="3"/>
        <v>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10"/>
      <c r="AQ42" s="210"/>
      <c r="AR42" s="210"/>
      <c r="AS42" s="35"/>
      <c r="AT42" s="135"/>
    </row>
    <row r="43" spans="1:46" x14ac:dyDescent="0.2">
      <c r="A43" s="133"/>
      <c r="B43" s="133"/>
      <c r="C43" s="209">
        <f t="shared" si="2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10"/>
      <c r="U43" s="210"/>
      <c r="V43" s="210"/>
      <c r="W43" s="35"/>
      <c r="X43" s="135"/>
      <c r="Y43" s="209">
        <f t="shared" si="3"/>
        <v>0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10"/>
      <c r="AQ43" s="210"/>
      <c r="AR43" s="210"/>
      <c r="AS43" s="35"/>
      <c r="AT43" s="135"/>
    </row>
    <row r="44" spans="1:46" x14ac:dyDescent="0.2">
      <c r="A44" s="133"/>
      <c r="B44" s="133"/>
      <c r="C44" s="209">
        <f t="shared" si="2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10"/>
      <c r="U44" s="210"/>
      <c r="V44" s="210"/>
      <c r="W44" s="35"/>
      <c r="X44" s="135"/>
      <c r="Y44" s="209">
        <f t="shared" si="3"/>
        <v>0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10"/>
      <c r="AQ44" s="210"/>
      <c r="AR44" s="210"/>
      <c r="AS44" s="35"/>
      <c r="AT44" s="135"/>
    </row>
    <row r="45" spans="1:46" ht="13.5" thickBot="1" x14ac:dyDescent="0.25">
      <c r="A45" s="142"/>
      <c r="B45" s="142"/>
      <c r="C45" s="211">
        <f t="shared" si="2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212"/>
      <c r="U45" s="212"/>
      <c r="V45" s="212"/>
      <c r="W45" s="145"/>
      <c r="X45" s="146"/>
      <c r="Y45" s="211">
        <f t="shared" si="3"/>
        <v>0</v>
      </c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212"/>
      <c r="AQ45" s="212"/>
      <c r="AR45" s="212"/>
      <c r="AS45" s="145"/>
      <c r="AT45" s="146"/>
    </row>
    <row r="46" spans="1:46" x14ac:dyDescent="0.2">
      <c r="A46" s="57"/>
    </row>
    <row r="47" spans="1:46" ht="12.75" customHeight="1" x14ac:dyDescent="0.2">
      <c r="A47" s="57"/>
      <c r="U47" s="158"/>
      <c r="V47" s="158"/>
      <c r="AH47" s="616" t="s">
        <v>52</v>
      </c>
      <c r="AM47" s="36"/>
      <c r="AN47" s="36"/>
      <c r="AO47" s="36"/>
      <c r="AP47" s="36"/>
      <c r="AQ47" s="36"/>
      <c r="AR47" s="36"/>
      <c r="AS47" s="36"/>
      <c r="AT47" s="36"/>
    </row>
    <row r="48" spans="1:46" s="34" customFormat="1" ht="12.75" customHeight="1" x14ac:dyDescent="0.2">
      <c r="A48" s="163"/>
      <c r="U48" s="158"/>
      <c r="V48" s="158"/>
      <c r="AM48" s="606" t="s">
        <v>672</v>
      </c>
      <c r="AN48" s="199"/>
      <c r="AO48" s="199"/>
      <c r="AP48" s="199"/>
      <c r="AQ48" s="199"/>
      <c r="AR48" s="199"/>
      <c r="AS48" s="199"/>
      <c r="AT48" s="199"/>
    </row>
    <row r="49" spans="1:46" s="34" customFormat="1" ht="12.75" customHeight="1" x14ac:dyDescent="0.2">
      <c r="A49" s="163"/>
      <c r="U49" s="158"/>
      <c r="V49" s="158"/>
      <c r="AH49" s="33" t="s">
        <v>680</v>
      </c>
      <c r="AM49" s="606"/>
      <c r="AN49" s="615"/>
      <c r="AO49" s="615"/>
      <c r="AP49" s="615"/>
      <c r="AQ49" s="615"/>
      <c r="AR49" s="615"/>
      <c r="AS49" s="615"/>
      <c r="AT49" s="615"/>
    </row>
    <row r="50" spans="1:46" s="34" customFormat="1" ht="12.75" customHeight="1" x14ac:dyDescent="0.2">
      <c r="A50" s="163"/>
      <c r="U50" s="158"/>
      <c r="V50" s="158"/>
      <c r="AM50" s="606"/>
      <c r="AN50" s="615"/>
      <c r="AO50" s="615"/>
      <c r="AP50" s="615"/>
      <c r="AQ50" s="615"/>
      <c r="AR50" s="615"/>
      <c r="AS50" s="615"/>
      <c r="AT50" s="615"/>
    </row>
    <row r="51" spans="1:46" ht="12.75" customHeight="1" x14ac:dyDescent="0.25">
      <c r="F51" s="38"/>
      <c r="Q51" s="39"/>
      <c r="R51" s="39"/>
      <c r="S51" s="39"/>
      <c r="T51" s="39"/>
      <c r="U51" s="82"/>
      <c r="V51" s="82"/>
      <c r="W51" s="155"/>
      <c r="Y51" s="155" t="s">
        <v>776</v>
      </c>
      <c r="AB51" s="37" t="s">
        <v>777</v>
      </c>
      <c r="AG51" s="84" t="s">
        <v>744</v>
      </c>
      <c r="AK51" s="39"/>
      <c r="AL51" s="39"/>
      <c r="AM51" s="39"/>
      <c r="AN51" s="39"/>
      <c r="AO51" s="82"/>
      <c r="AP51" s="82"/>
    </row>
    <row r="52" spans="1:46" ht="16.5" x14ac:dyDescent="0.25">
      <c r="B52" s="159"/>
      <c r="F52" s="38"/>
      <c r="Q52" s="39"/>
      <c r="R52" s="39"/>
      <c r="S52" s="39"/>
      <c r="T52" s="39"/>
      <c r="U52" s="97"/>
      <c r="V52" s="97"/>
      <c r="W52" s="156"/>
      <c r="Y52" s="38"/>
      <c r="Z52" s="156"/>
      <c r="AB52" s="37"/>
      <c r="AG52" s="97"/>
      <c r="AK52" s="39"/>
      <c r="AL52" s="39"/>
      <c r="AM52" s="39"/>
      <c r="AN52" s="39"/>
      <c r="AO52" s="97"/>
      <c r="AP52" s="97"/>
    </row>
    <row r="53" spans="1:46" ht="16.5" customHeight="1" x14ac:dyDescent="0.25">
      <c r="B53" s="159"/>
      <c r="F53" s="213"/>
      <c r="Q53" s="213"/>
      <c r="R53" s="213"/>
      <c r="S53" s="213"/>
      <c r="T53" s="213"/>
      <c r="U53" s="213"/>
      <c r="V53" s="213"/>
      <c r="W53" s="156"/>
      <c r="Y53" s="213"/>
      <c r="Z53" s="156"/>
      <c r="AB53" s="44" t="s">
        <v>743</v>
      </c>
      <c r="AG53" s="44" t="s">
        <v>767</v>
      </c>
      <c r="AK53" s="213"/>
      <c r="AL53" s="213"/>
      <c r="AM53" s="213"/>
      <c r="AN53" s="213"/>
      <c r="AO53" s="213"/>
      <c r="AP53" s="213"/>
    </row>
    <row r="54" spans="1:46" x14ac:dyDescent="0.2">
      <c r="B54" s="125"/>
      <c r="O54" s="44"/>
      <c r="P54" s="213"/>
      <c r="Q54" s="213"/>
      <c r="R54" s="213"/>
      <c r="S54" s="213"/>
      <c r="T54" s="213"/>
      <c r="U54" s="213"/>
      <c r="V54" s="213"/>
      <c r="AI54" s="44"/>
      <c r="AJ54" s="213"/>
      <c r="AK54" s="213"/>
      <c r="AL54" s="213"/>
      <c r="AM54" s="213"/>
      <c r="AN54" s="213"/>
      <c r="AO54" s="213"/>
      <c r="AP54" s="213"/>
    </row>
    <row r="55" spans="1:46" x14ac:dyDescent="0.2">
      <c r="B55" s="125"/>
      <c r="O55" s="44"/>
      <c r="P55" s="213"/>
      <c r="Q55" s="213"/>
      <c r="R55" s="213"/>
      <c r="S55" s="213"/>
      <c r="T55" s="213"/>
      <c r="U55" s="213"/>
      <c r="V55" s="213"/>
      <c r="AI55" s="44"/>
      <c r="AJ55" s="213"/>
      <c r="AK55" s="213"/>
      <c r="AL55" s="213"/>
      <c r="AM55" s="213"/>
      <c r="AN55" s="213"/>
      <c r="AO55" s="213"/>
      <c r="AP55" s="213"/>
    </row>
    <row r="56" spans="1:46" x14ac:dyDescent="0.2">
      <c r="B56" s="125"/>
      <c r="O56" s="44"/>
      <c r="P56" s="213"/>
      <c r="Q56" s="213"/>
      <c r="R56" s="213"/>
      <c r="S56" s="213"/>
      <c r="T56" s="213"/>
      <c r="U56" s="213"/>
      <c r="V56" s="213"/>
      <c r="AI56" s="44"/>
      <c r="AJ56" s="213"/>
      <c r="AK56" s="213"/>
      <c r="AL56" s="213"/>
      <c r="AM56" s="213"/>
      <c r="AN56" s="213"/>
      <c r="AO56" s="213"/>
      <c r="AP56" s="213"/>
    </row>
    <row r="57" spans="1:46" x14ac:dyDescent="0.2">
      <c r="B57" s="125"/>
      <c r="O57" s="44"/>
      <c r="P57" s="213"/>
      <c r="Q57" s="213"/>
      <c r="R57" s="213"/>
      <c r="S57" s="213"/>
      <c r="T57" s="213"/>
      <c r="U57" s="213"/>
      <c r="V57" s="213"/>
      <c r="AI57" s="44"/>
      <c r="AJ57" s="213"/>
      <c r="AK57" s="213"/>
      <c r="AL57" s="213"/>
      <c r="AM57" s="213"/>
      <c r="AN57" s="213"/>
      <c r="AO57" s="213"/>
      <c r="AP57" s="213"/>
    </row>
    <row r="58" spans="1:46" x14ac:dyDescent="0.2">
      <c r="B58" s="125"/>
      <c r="O58" s="44"/>
      <c r="P58" s="213"/>
      <c r="Q58" s="213"/>
      <c r="R58" s="213"/>
      <c r="S58" s="213"/>
      <c r="T58" s="213"/>
      <c r="U58" s="213"/>
      <c r="V58" s="213"/>
      <c r="AI58" s="44"/>
      <c r="AJ58" s="213"/>
      <c r="AK58" s="213"/>
      <c r="AL58" s="213"/>
      <c r="AM58" s="213"/>
      <c r="AN58" s="213"/>
      <c r="AO58" s="213"/>
      <c r="AP58" s="213"/>
    </row>
    <row r="59" spans="1:46" x14ac:dyDescent="0.2">
      <c r="B59" s="125"/>
      <c r="O59" s="44"/>
      <c r="P59" s="213"/>
      <c r="Q59" s="213"/>
      <c r="R59" s="213"/>
      <c r="S59" s="213"/>
      <c r="T59" s="213"/>
      <c r="U59" s="213"/>
      <c r="V59" s="213"/>
      <c r="AI59" s="44"/>
      <c r="AJ59" s="213"/>
      <c r="AK59" s="213"/>
      <c r="AL59" s="213"/>
      <c r="AM59" s="213"/>
      <c r="AN59" s="213"/>
      <c r="AO59" s="213"/>
      <c r="AP59" s="213"/>
    </row>
    <row r="60" spans="1:46" x14ac:dyDescent="0.2">
      <c r="B60" s="125"/>
      <c r="O60" s="44"/>
      <c r="P60" s="213"/>
      <c r="Q60" s="213"/>
      <c r="R60" s="213"/>
      <c r="S60" s="213"/>
      <c r="T60" s="213"/>
      <c r="U60" s="213"/>
      <c r="V60" s="213"/>
      <c r="AI60" s="44"/>
      <c r="AJ60" s="213"/>
      <c r="AK60" s="213"/>
      <c r="AL60" s="213"/>
      <c r="AM60" s="213"/>
      <c r="AN60" s="213"/>
      <c r="AO60" s="213"/>
      <c r="AP60" s="213"/>
    </row>
    <row r="61" spans="1:46" x14ac:dyDescent="0.2">
      <c r="B61" s="125"/>
      <c r="O61" s="44"/>
      <c r="P61" s="213"/>
      <c r="Q61" s="213"/>
      <c r="R61" s="213"/>
      <c r="S61" s="213"/>
      <c r="T61" s="213"/>
      <c r="U61" s="213"/>
      <c r="V61" s="213"/>
      <c r="AI61" s="44"/>
      <c r="AJ61" s="213"/>
      <c r="AK61" s="213"/>
      <c r="AL61" s="213"/>
      <c r="AM61" s="213"/>
      <c r="AN61" s="213"/>
      <c r="AO61" s="213"/>
      <c r="AP61" s="213"/>
    </row>
    <row r="62" spans="1:46" x14ac:dyDescent="0.2">
      <c r="B62" s="125"/>
      <c r="O62" s="44"/>
      <c r="P62" s="213"/>
      <c r="Q62" s="213"/>
      <c r="R62" s="213"/>
      <c r="S62" s="213"/>
      <c r="T62" s="213"/>
      <c r="U62" s="213"/>
      <c r="V62" s="213"/>
      <c r="AI62" s="44"/>
      <c r="AJ62" s="213"/>
      <c r="AK62" s="213"/>
      <c r="AL62" s="213"/>
      <c r="AM62" s="213"/>
      <c r="AN62" s="213"/>
      <c r="AO62" s="213"/>
      <c r="AP62" s="213"/>
    </row>
    <row r="63" spans="1:46" ht="15.75" x14ac:dyDescent="0.25">
      <c r="B63" s="160"/>
      <c r="C63" s="160"/>
      <c r="W63" s="160"/>
    </row>
    <row r="64" spans="1:46" ht="12.75" customHeight="1" x14ac:dyDescent="0.2">
      <c r="B64" s="198"/>
      <c r="C64" s="198"/>
      <c r="W64" s="198"/>
    </row>
    <row r="65" spans="2:46" ht="11.25" customHeight="1" x14ac:dyDescent="0.2">
      <c r="B65" s="198"/>
      <c r="C65" s="198"/>
      <c r="W65" s="198"/>
    </row>
    <row r="66" spans="2:46" ht="11.25" customHeight="1" x14ac:dyDescent="0.2">
      <c r="B66" s="198"/>
      <c r="C66" s="198"/>
      <c r="W66" s="198"/>
    </row>
    <row r="67" spans="2:46" s="214" customFormat="1" ht="18" customHeight="1" x14ac:dyDescent="0.2">
      <c r="B67" s="990"/>
      <c r="C67" s="990"/>
      <c r="D67" s="990"/>
      <c r="E67" s="990"/>
      <c r="F67" s="990"/>
      <c r="G67" s="990"/>
      <c r="H67" s="990"/>
      <c r="I67" s="990"/>
      <c r="J67" s="990"/>
      <c r="K67" s="990"/>
      <c r="L67" s="990"/>
      <c r="M67" s="990"/>
      <c r="N67" s="990"/>
      <c r="O67" s="990"/>
      <c r="P67" s="990"/>
      <c r="Q67" s="990"/>
      <c r="R67" s="990"/>
      <c r="S67" s="990"/>
      <c r="T67" s="990"/>
      <c r="U67" s="990"/>
      <c r="V67" s="990"/>
      <c r="W67" s="990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</row>
    <row r="68" spans="2:46" s="214" customFormat="1" ht="27" customHeight="1" x14ac:dyDescent="0.2">
      <c r="B68" s="993"/>
      <c r="C68" s="990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</row>
    <row r="69" spans="2:46" s="214" customFormat="1" ht="18" customHeight="1" x14ac:dyDescent="0.2">
      <c r="B69" s="994"/>
      <c r="C69" s="994"/>
      <c r="D69" s="994"/>
      <c r="E69" s="994"/>
      <c r="F69" s="994"/>
      <c r="G69" s="994"/>
      <c r="H69" s="994"/>
      <c r="I69" s="994"/>
      <c r="J69" s="994"/>
      <c r="K69" s="994"/>
      <c r="L69" s="994"/>
      <c r="M69" s="994"/>
      <c r="N69" s="994"/>
      <c r="O69" s="994"/>
      <c r="P69" s="994"/>
      <c r="Q69" s="994"/>
      <c r="R69" s="994"/>
      <c r="S69" s="994"/>
      <c r="T69" s="994"/>
      <c r="U69" s="994"/>
      <c r="V69" s="994"/>
      <c r="W69" s="994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2:46" s="214" customFormat="1" ht="18" customHeight="1" x14ac:dyDescent="0.2">
      <c r="B70" s="994"/>
      <c r="C70" s="994"/>
      <c r="D70" s="994"/>
      <c r="E70" s="994"/>
      <c r="F70" s="994"/>
      <c r="G70" s="994"/>
      <c r="H70" s="994"/>
      <c r="I70" s="994"/>
      <c r="J70" s="994"/>
      <c r="K70" s="994"/>
      <c r="L70" s="994"/>
      <c r="M70" s="994"/>
      <c r="N70" s="994"/>
      <c r="O70" s="994"/>
      <c r="P70" s="994"/>
      <c r="Q70" s="994"/>
      <c r="R70" s="994"/>
      <c r="S70" s="994"/>
      <c r="T70" s="994"/>
      <c r="U70" s="994"/>
      <c r="V70" s="994"/>
      <c r="W70" s="994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  <row r="71" spans="2:46" s="214" customFormat="1" ht="18" customHeight="1" x14ac:dyDescent="0.2">
      <c r="B71" s="994"/>
      <c r="C71" s="994"/>
      <c r="D71" s="994"/>
      <c r="E71" s="994"/>
      <c r="F71" s="994"/>
      <c r="G71" s="994"/>
      <c r="H71" s="994"/>
      <c r="I71" s="994"/>
      <c r="J71" s="994"/>
      <c r="K71" s="994"/>
      <c r="L71" s="994"/>
      <c r="M71" s="994"/>
      <c r="N71" s="994"/>
      <c r="O71" s="994"/>
      <c r="P71" s="994"/>
      <c r="Q71" s="994"/>
      <c r="R71" s="994"/>
      <c r="S71" s="994"/>
      <c r="T71" s="994"/>
      <c r="U71" s="994"/>
      <c r="V71" s="994"/>
      <c r="W71" s="994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</row>
    <row r="72" spans="2:46" s="214" customFormat="1" ht="18" customHeight="1" x14ac:dyDescent="0.2">
      <c r="B72" s="994"/>
      <c r="C72" s="994"/>
      <c r="D72" s="994"/>
      <c r="E72" s="994"/>
      <c r="F72" s="994"/>
      <c r="G72" s="994"/>
      <c r="H72" s="994"/>
      <c r="I72" s="994"/>
      <c r="J72" s="994"/>
      <c r="K72" s="994"/>
      <c r="L72" s="994"/>
      <c r="M72" s="994"/>
      <c r="N72" s="994"/>
      <c r="O72" s="994"/>
      <c r="P72" s="994"/>
      <c r="Q72" s="994"/>
      <c r="R72" s="994"/>
      <c r="S72" s="994"/>
      <c r="T72" s="994"/>
      <c r="U72" s="994"/>
      <c r="V72" s="994"/>
      <c r="W72" s="994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</row>
    <row r="73" spans="2:46" s="214" customFormat="1" ht="18" customHeight="1" x14ac:dyDescent="0.2">
      <c r="B73" s="993"/>
      <c r="C73" s="990"/>
      <c r="D73" s="990"/>
      <c r="E73" s="990"/>
      <c r="F73" s="990"/>
      <c r="G73" s="990"/>
      <c r="H73" s="990"/>
      <c r="I73" s="990"/>
      <c r="J73" s="990"/>
      <c r="K73" s="990"/>
      <c r="L73" s="990"/>
      <c r="M73" s="990"/>
      <c r="N73" s="990"/>
      <c r="O73" s="990"/>
      <c r="P73" s="990"/>
      <c r="Q73" s="990"/>
      <c r="R73" s="990"/>
      <c r="S73" s="990"/>
      <c r="T73" s="990"/>
      <c r="U73" s="990"/>
      <c r="V73" s="990"/>
      <c r="W73" s="990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</row>
    <row r="74" spans="2:46" s="214" customFormat="1" ht="28.5" customHeight="1" x14ac:dyDescent="0.2">
      <c r="B74" s="994"/>
      <c r="C74" s="994"/>
      <c r="D74" s="994"/>
      <c r="E74" s="994"/>
      <c r="F74" s="994"/>
      <c r="G74" s="994"/>
      <c r="H74" s="994"/>
      <c r="I74" s="994"/>
      <c r="J74" s="994"/>
      <c r="K74" s="994"/>
      <c r="L74" s="994"/>
      <c r="M74" s="994"/>
      <c r="N74" s="994"/>
      <c r="O74" s="994"/>
      <c r="P74" s="994"/>
      <c r="Q74" s="994"/>
      <c r="R74" s="994"/>
      <c r="S74" s="994"/>
      <c r="T74" s="994"/>
      <c r="U74" s="994"/>
      <c r="V74" s="994"/>
      <c r="W74" s="994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</row>
    <row r="75" spans="2:46" s="214" customFormat="1" ht="27" customHeight="1" x14ac:dyDescent="0.2">
      <c r="B75" s="994"/>
      <c r="C75" s="994"/>
      <c r="D75" s="994"/>
      <c r="E75" s="994"/>
      <c r="F75" s="994"/>
      <c r="G75" s="994"/>
      <c r="H75" s="994"/>
      <c r="I75" s="994"/>
      <c r="J75" s="994"/>
      <c r="K75" s="994"/>
      <c r="L75" s="994"/>
      <c r="M75" s="994"/>
      <c r="N75" s="994"/>
      <c r="O75" s="994"/>
      <c r="P75" s="994"/>
      <c r="Q75" s="994"/>
      <c r="R75" s="994"/>
      <c r="S75" s="994"/>
      <c r="T75" s="994"/>
      <c r="U75" s="994"/>
      <c r="V75" s="994"/>
      <c r="W75" s="994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</row>
    <row r="76" spans="2:46" s="214" customFormat="1" ht="18" customHeight="1" x14ac:dyDescent="0.2">
      <c r="B76" s="993"/>
      <c r="C76" s="990"/>
      <c r="D76" s="990"/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0"/>
      <c r="R76" s="990"/>
      <c r="S76" s="990"/>
      <c r="T76" s="990"/>
      <c r="U76" s="990"/>
      <c r="V76" s="990"/>
      <c r="W76" s="990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</row>
    <row r="77" spans="2:46" s="214" customFormat="1" ht="18" customHeight="1" x14ac:dyDescent="0.2">
      <c r="B77" s="994"/>
      <c r="C77" s="994"/>
      <c r="D77" s="994"/>
      <c r="E77" s="994"/>
      <c r="F77" s="994"/>
      <c r="G77" s="994"/>
      <c r="H77" s="994"/>
      <c r="I77" s="994"/>
      <c r="J77" s="994"/>
      <c r="K77" s="994"/>
      <c r="L77" s="994"/>
      <c r="M77" s="994"/>
      <c r="N77" s="994"/>
      <c r="O77" s="994"/>
      <c r="P77" s="994"/>
      <c r="Q77" s="994"/>
      <c r="R77" s="994"/>
      <c r="S77" s="994"/>
      <c r="T77" s="994"/>
      <c r="U77" s="994"/>
      <c r="V77" s="994"/>
      <c r="W77" s="994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</row>
    <row r="78" spans="2:46" s="214" customFormat="1" ht="18" customHeight="1" x14ac:dyDescent="0.2">
      <c r="B78" s="994"/>
      <c r="C78" s="994"/>
      <c r="D78" s="994"/>
      <c r="E78" s="994"/>
      <c r="F78" s="994"/>
      <c r="G78" s="994"/>
      <c r="H78" s="994"/>
      <c r="I78" s="994"/>
      <c r="J78" s="994"/>
      <c r="K78" s="994"/>
      <c r="L78" s="994"/>
      <c r="M78" s="994"/>
      <c r="N78" s="994"/>
      <c r="O78" s="994"/>
      <c r="P78" s="994"/>
      <c r="Q78" s="994"/>
      <c r="R78" s="994"/>
      <c r="S78" s="994"/>
      <c r="T78" s="994"/>
      <c r="U78" s="994"/>
      <c r="V78" s="994"/>
      <c r="W78" s="994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</row>
    <row r="79" spans="2:46" s="214" customFormat="1" ht="18" customHeight="1" x14ac:dyDescent="0.2">
      <c r="B79" s="994"/>
      <c r="C79" s="994"/>
      <c r="D79" s="994"/>
      <c r="E79" s="994"/>
      <c r="F79" s="994"/>
      <c r="G79" s="994"/>
      <c r="H79" s="994"/>
      <c r="I79" s="994"/>
      <c r="J79" s="994"/>
      <c r="K79" s="994"/>
      <c r="L79" s="994"/>
      <c r="M79" s="994"/>
      <c r="N79" s="994"/>
      <c r="O79" s="994"/>
      <c r="P79" s="994"/>
      <c r="Q79" s="994"/>
      <c r="R79" s="994"/>
      <c r="S79" s="994"/>
      <c r="T79" s="994"/>
      <c r="U79" s="994"/>
      <c r="V79" s="994"/>
      <c r="W79" s="994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</row>
    <row r="80" spans="2:46" s="214" customFormat="1" ht="18" customHeight="1" x14ac:dyDescent="0.2">
      <c r="B80" s="994"/>
      <c r="C80" s="994"/>
      <c r="D80" s="994"/>
      <c r="E80" s="994"/>
      <c r="F80" s="994"/>
      <c r="G80" s="994"/>
      <c r="H80" s="994"/>
      <c r="I80" s="994"/>
      <c r="J80" s="994"/>
      <c r="K80" s="994"/>
      <c r="L80" s="994"/>
      <c r="M80" s="994"/>
      <c r="N80" s="994"/>
      <c r="O80" s="994"/>
      <c r="P80" s="994"/>
      <c r="Q80" s="994"/>
      <c r="R80" s="994"/>
      <c r="S80" s="994"/>
      <c r="T80" s="994"/>
      <c r="U80" s="994"/>
      <c r="V80" s="994"/>
      <c r="W80" s="994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</row>
    <row r="81" spans="2:46" s="214" customFormat="1" ht="18" customHeight="1" x14ac:dyDescent="0.2">
      <c r="B81" s="994"/>
      <c r="C81" s="994"/>
      <c r="D81" s="994"/>
      <c r="E81" s="994"/>
      <c r="F81" s="994"/>
      <c r="G81" s="994"/>
      <c r="H81" s="994"/>
      <c r="I81" s="994"/>
      <c r="J81" s="994"/>
      <c r="K81" s="994"/>
      <c r="L81" s="994"/>
      <c r="M81" s="994"/>
      <c r="N81" s="994"/>
      <c r="O81" s="994"/>
      <c r="P81" s="994"/>
      <c r="Q81" s="994"/>
      <c r="R81" s="994"/>
      <c r="S81" s="994"/>
      <c r="T81" s="994"/>
      <c r="U81" s="994"/>
      <c r="V81" s="994"/>
      <c r="W81" s="994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</row>
    <row r="82" spans="2:46" s="214" customFormat="1" ht="18" customHeight="1" x14ac:dyDescent="0.2">
      <c r="B82" s="994"/>
      <c r="C82" s="994"/>
      <c r="D82" s="994"/>
      <c r="E82" s="994"/>
      <c r="F82" s="994"/>
      <c r="G82" s="994"/>
      <c r="H82" s="994"/>
      <c r="I82" s="994"/>
      <c r="J82" s="994"/>
      <c r="K82" s="994"/>
      <c r="L82" s="994"/>
      <c r="M82" s="994"/>
      <c r="N82" s="994"/>
      <c r="O82" s="994"/>
      <c r="P82" s="994"/>
      <c r="Q82" s="994"/>
      <c r="R82" s="994"/>
      <c r="S82" s="994"/>
      <c r="T82" s="994"/>
      <c r="U82" s="994"/>
      <c r="V82" s="994"/>
      <c r="W82" s="994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</row>
    <row r="83" spans="2:46" s="214" customFormat="1" ht="18" customHeight="1" x14ac:dyDescent="0.2">
      <c r="B83" s="993"/>
      <c r="C83" s="990"/>
      <c r="D83" s="990"/>
      <c r="E83" s="990"/>
      <c r="F83" s="990"/>
      <c r="G83" s="990"/>
      <c r="H83" s="990"/>
      <c r="I83" s="990"/>
      <c r="J83" s="990"/>
      <c r="K83" s="990"/>
      <c r="L83" s="990"/>
      <c r="M83" s="990"/>
      <c r="N83" s="990"/>
      <c r="O83" s="990"/>
      <c r="P83" s="990"/>
      <c r="Q83" s="990"/>
      <c r="R83" s="990"/>
      <c r="S83" s="990"/>
      <c r="T83" s="990"/>
      <c r="U83" s="990"/>
      <c r="V83" s="990"/>
      <c r="W83" s="990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</row>
    <row r="84" spans="2:46" s="214" customFormat="1" ht="18" customHeight="1" x14ac:dyDescent="0.2">
      <c r="B84" s="994"/>
      <c r="C84" s="994"/>
      <c r="D84" s="994"/>
      <c r="E84" s="994"/>
      <c r="F84" s="994"/>
      <c r="G84" s="994"/>
      <c r="H84" s="994"/>
      <c r="I84" s="994"/>
      <c r="J84" s="994"/>
      <c r="K84" s="994"/>
      <c r="L84" s="994"/>
      <c r="M84" s="994"/>
      <c r="N84" s="994"/>
      <c r="O84" s="994"/>
      <c r="P84" s="994"/>
      <c r="Q84" s="994"/>
      <c r="R84" s="994"/>
      <c r="S84" s="994"/>
      <c r="T84" s="994"/>
      <c r="U84" s="994"/>
      <c r="V84" s="994"/>
      <c r="W84" s="994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</row>
    <row r="85" spans="2:46" s="214" customFormat="1" ht="18" customHeight="1" x14ac:dyDescent="0.2">
      <c r="B85" s="994"/>
      <c r="C85" s="994"/>
      <c r="D85" s="994"/>
      <c r="E85" s="994"/>
      <c r="F85" s="994"/>
      <c r="G85" s="994"/>
      <c r="H85" s="994"/>
      <c r="I85" s="994"/>
      <c r="J85" s="994"/>
      <c r="K85" s="994"/>
      <c r="L85" s="994"/>
      <c r="M85" s="994"/>
      <c r="N85" s="994"/>
      <c r="O85" s="994"/>
      <c r="P85" s="994"/>
      <c r="Q85" s="994"/>
      <c r="R85" s="994"/>
      <c r="S85" s="994"/>
      <c r="T85" s="994"/>
      <c r="U85" s="994"/>
      <c r="V85" s="994"/>
      <c r="W85" s="994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</row>
    <row r="86" spans="2:46" s="214" customFormat="1" ht="18" customHeight="1" x14ac:dyDescent="0.2">
      <c r="B86" s="994"/>
      <c r="C86" s="994"/>
      <c r="D86" s="994"/>
      <c r="E86" s="994"/>
      <c r="F86" s="994"/>
      <c r="G86" s="994"/>
      <c r="H86" s="994"/>
      <c r="I86" s="994"/>
      <c r="J86" s="994"/>
      <c r="K86" s="994"/>
      <c r="L86" s="994"/>
      <c r="M86" s="994"/>
      <c r="N86" s="994"/>
      <c r="O86" s="994"/>
      <c r="P86" s="994"/>
      <c r="Q86" s="994"/>
      <c r="R86" s="994"/>
      <c r="S86" s="994"/>
      <c r="T86" s="994"/>
      <c r="U86" s="994"/>
      <c r="V86" s="994"/>
      <c r="W86" s="994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</row>
    <row r="87" spans="2:46" s="214" customFormat="1" ht="18" customHeight="1" x14ac:dyDescent="0.2">
      <c r="B87" s="993"/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</row>
    <row r="88" spans="2:46" s="214" customFormat="1" ht="18" customHeight="1" x14ac:dyDescent="0.2">
      <c r="B88" s="994"/>
      <c r="C88" s="994"/>
      <c r="D88" s="994"/>
      <c r="E88" s="994"/>
      <c r="F88" s="994"/>
      <c r="G88" s="994"/>
      <c r="H88" s="994"/>
      <c r="I88" s="994"/>
      <c r="J88" s="994"/>
      <c r="K88" s="994"/>
      <c r="L88" s="994"/>
      <c r="M88" s="994"/>
      <c r="N88" s="994"/>
      <c r="O88" s="994"/>
      <c r="P88" s="994"/>
      <c r="Q88" s="994"/>
      <c r="R88" s="994"/>
      <c r="S88" s="994"/>
      <c r="T88" s="994"/>
      <c r="U88" s="994"/>
      <c r="V88" s="994"/>
      <c r="W88" s="994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</row>
    <row r="89" spans="2:46" s="214" customFormat="1" ht="18" customHeight="1" x14ac:dyDescent="0.2">
      <c r="B89" s="994"/>
      <c r="C89" s="994"/>
      <c r="D89" s="994"/>
      <c r="E89" s="994"/>
      <c r="F89" s="994"/>
      <c r="G89" s="994"/>
      <c r="H89" s="994"/>
      <c r="I89" s="994"/>
      <c r="J89" s="994"/>
      <c r="K89" s="994"/>
      <c r="L89" s="994"/>
      <c r="M89" s="994"/>
      <c r="N89" s="994"/>
      <c r="O89" s="994"/>
      <c r="P89" s="994"/>
      <c r="Q89" s="994"/>
      <c r="R89" s="994"/>
      <c r="S89" s="994"/>
      <c r="T89" s="994"/>
      <c r="U89" s="994"/>
      <c r="V89" s="994"/>
      <c r="W89" s="994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</row>
    <row r="90" spans="2:46" s="214" customFormat="1" ht="18" customHeight="1" x14ac:dyDescent="0.2">
      <c r="B90" s="994"/>
      <c r="C90" s="994"/>
      <c r="D90" s="994"/>
      <c r="E90" s="994"/>
      <c r="F90" s="994"/>
      <c r="G90" s="994"/>
      <c r="H90" s="994"/>
      <c r="I90" s="994"/>
      <c r="J90" s="994"/>
      <c r="K90" s="994"/>
      <c r="L90" s="994"/>
      <c r="M90" s="994"/>
      <c r="N90" s="994"/>
      <c r="O90" s="994"/>
      <c r="P90" s="994"/>
      <c r="Q90" s="994"/>
      <c r="R90" s="994"/>
      <c r="S90" s="994"/>
      <c r="T90" s="994"/>
      <c r="U90" s="994"/>
      <c r="V90" s="994"/>
      <c r="W90" s="994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</row>
    <row r="91" spans="2:46" s="214" customFormat="1" ht="18" customHeight="1" x14ac:dyDescent="0.2">
      <c r="B91" s="994"/>
      <c r="C91" s="994"/>
      <c r="D91" s="994"/>
      <c r="E91" s="994"/>
      <c r="F91" s="994"/>
      <c r="G91" s="994"/>
      <c r="H91" s="994"/>
      <c r="I91" s="994"/>
      <c r="J91" s="994"/>
      <c r="K91" s="994"/>
      <c r="L91" s="994"/>
      <c r="M91" s="994"/>
      <c r="N91" s="994"/>
      <c r="O91" s="994"/>
      <c r="P91" s="994"/>
      <c r="Q91" s="994"/>
      <c r="R91" s="994"/>
      <c r="S91" s="994"/>
      <c r="T91" s="994"/>
      <c r="U91" s="994"/>
      <c r="V91" s="994"/>
      <c r="W91" s="994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</row>
    <row r="92" spans="2:46" s="214" customFormat="1" ht="18" customHeight="1" x14ac:dyDescent="0.2">
      <c r="B92" s="994" t="s">
        <v>372</v>
      </c>
      <c r="C92" s="994"/>
      <c r="D92" s="994"/>
      <c r="E92" s="994"/>
      <c r="F92" s="994"/>
      <c r="G92" s="994"/>
      <c r="H92" s="994"/>
      <c r="I92" s="994"/>
      <c r="J92" s="994"/>
      <c r="K92" s="994"/>
      <c r="L92" s="994"/>
      <c r="M92" s="994"/>
      <c r="N92" s="994"/>
      <c r="O92" s="994"/>
      <c r="P92" s="994"/>
      <c r="Q92" s="994"/>
      <c r="R92" s="994"/>
      <c r="S92" s="994"/>
      <c r="T92" s="994"/>
      <c r="U92" s="994"/>
      <c r="V92" s="994"/>
      <c r="W92" s="994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</row>
  </sheetData>
  <mergeCells count="33">
    <mergeCell ref="B91:W91"/>
    <mergeCell ref="B92:W92"/>
    <mergeCell ref="B85:W85"/>
    <mergeCell ref="B86:W86"/>
    <mergeCell ref="B87:W87"/>
    <mergeCell ref="B88:W88"/>
    <mergeCell ref="B89:W89"/>
    <mergeCell ref="B81:W81"/>
    <mergeCell ref="B82:W82"/>
    <mergeCell ref="B83:W83"/>
    <mergeCell ref="B84:W84"/>
    <mergeCell ref="B90:W90"/>
    <mergeCell ref="B76:W76"/>
    <mergeCell ref="B77:W77"/>
    <mergeCell ref="B78:W78"/>
    <mergeCell ref="B79:W79"/>
    <mergeCell ref="B80:W80"/>
    <mergeCell ref="B71:W71"/>
    <mergeCell ref="B72:W72"/>
    <mergeCell ref="B73:W73"/>
    <mergeCell ref="B74:W74"/>
    <mergeCell ref="B75:W75"/>
    <mergeCell ref="B67:W67"/>
    <mergeCell ref="B4:B6"/>
    <mergeCell ref="B68:W68"/>
    <mergeCell ref="B69:W69"/>
    <mergeCell ref="B70:W70"/>
    <mergeCell ref="C2:X2"/>
    <mergeCell ref="A4:A6"/>
    <mergeCell ref="C4:X4"/>
    <mergeCell ref="Y4:AT4"/>
    <mergeCell ref="C5:X5"/>
    <mergeCell ref="Y5:AT5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rowBreaks count="1" manualBreakCount="1"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G55"/>
  <sheetViews>
    <sheetView zoomScale="80" zoomScaleNormal="80" workbookViewId="0">
      <selection activeCell="B9" sqref="B9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.85546875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5" t="s">
        <v>274</v>
      </c>
      <c r="C1" s="125"/>
      <c r="D1" s="125"/>
    </row>
    <row r="2" spans="1:59" ht="15" x14ac:dyDescent="0.25">
      <c r="C2" s="962" t="s">
        <v>740</v>
      </c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962"/>
      <c r="AC2" s="962"/>
      <c r="AD2" s="962"/>
      <c r="AE2" s="962"/>
      <c r="AF2" s="45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9" ht="13.5" thickBot="1" x14ac:dyDescent="0.25">
      <c r="L3" s="125"/>
    </row>
    <row r="4" spans="1:59" ht="13.5" customHeight="1" x14ac:dyDescent="0.2">
      <c r="A4" s="963" t="s">
        <v>275</v>
      </c>
      <c r="B4" s="1004" t="s">
        <v>276</v>
      </c>
      <c r="C4" s="1007" t="s">
        <v>277</v>
      </c>
      <c r="D4" s="958" t="s">
        <v>152</v>
      </c>
      <c r="E4" s="941"/>
      <c r="F4" s="941"/>
      <c r="G4" s="941"/>
      <c r="H4" s="941"/>
      <c r="I4" s="941"/>
      <c r="J4" s="957"/>
      <c r="K4" s="958" t="s">
        <v>278</v>
      </c>
      <c r="L4" s="941"/>
      <c r="M4" s="941"/>
      <c r="N4" s="941"/>
      <c r="O4" s="941"/>
      <c r="P4" s="941"/>
      <c r="Q4" s="957"/>
      <c r="R4" s="868" t="s">
        <v>279</v>
      </c>
      <c r="S4" s="869"/>
      <c r="T4" s="869"/>
      <c r="U4" s="869"/>
      <c r="V4" s="869"/>
      <c r="W4" s="869"/>
      <c r="X4" s="870"/>
      <c r="Y4" s="868" t="s">
        <v>280</v>
      </c>
      <c r="Z4" s="869"/>
      <c r="AA4" s="869"/>
      <c r="AB4" s="869"/>
      <c r="AC4" s="869"/>
      <c r="AD4" s="869"/>
      <c r="AE4" s="870"/>
      <c r="AF4" s="956" t="s">
        <v>281</v>
      </c>
      <c r="AG4" s="941"/>
      <c r="AH4" s="941"/>
      <c r="AI4" s="941"/>
      <c r="AJ4" s="941"/>
      <c r="AK4" s="941"/>
      <c r="AL4" s="941"/>
      <c r="AM4" s="941"/>
      <c r="AN4" s="941"/>
      <c r="AO4" s="941"/>
      <c r="AP4" s="941"/>
      <c r="AQ4" s="941"/>
      <c r="AR4" s="941"/>
      <c r="AS4" s="957"/>
      <c r="AT4" s="995" t="s">
        <v>282</v>
      </c>
      <c r="AU4" s="947"/>
      <c r="AV4" s="947"/>
      <c r="AW4" s="947"/>
      <c r="AX4" s="947"/>
      <c r="AY4" s="947"/>
      <c r="AZ4" s="948"/>
      <c r="BA4" s="996" t="s">
        <v>283</v>
      </c>
      <c r="BB4" s="997"/>
      <c r="BC4" s="997"/>
      <c r="BD4" s="997"/>
      <c r="BE4" s="997"/>
      <c r="BF4" s="997"/>
      <c r="BG4" s="998"/>
    </row>
    <row r="5" spans="1:59" ht="16.5" customHeight="1" thickBot="1" x14ac:dyDescent="0.25">
      <c r="A5" s="964"/>
      <c r="B5" s="1005"/>
      <c r="C5" s="1008"/>
      <c r="D5" s="959"/>
      <c r="E5" s="874"/>
      <c r="F5" s="874"/>
      <c r="G5" s="874"/>
      <c r="H5" s="874"/>
      <c r="I5" s="874"/>
      <c r="J5" s="875"/>
      <c r="K5" s="959"/>
      <c r="L5" s="874"/>
      <c r="M5" s="874"/>
      <c r="N5" s="874"/>
      <c r="O5" s="874"/>
      <c r="P5" s="874"/>
      <c r="Q5" s="875"/>
      <c r="R5" s="936"/>
      <c r="S5" s="937"/>
      <c r="T5" s="937"/>
      <c r="U5" s="937"/>
      <c r="V5" s="937"/>
      <c r="W5" s="937"/>
      <c r="X5" s="938"/>
      <c r="Y5" s="1009"/>
      <c r="Z5" s="1010"/>
      <c r="AA5" s="1010"/>
      <c r="AB5" s="1010"/>
      <c r="AC5" s="1010"/>
      <c r="AD5" s="1010"/>
      <c r="AE5" s="1011"/>
      <c r="AF5" s="1002" t="s">
        <v>284</v>
      </c>
      <c r="AG5" s="874"/>
      <c r="AH5" s="874"/>
      <c r="AI5" s="874"/>
      <c r="AJ5" s="874"/>
      <c r="AK5" s="874"/>
      <c r="AL5" s="874"/>
      <c r="AM5" s="874" t="s">
        <v>45</v>
      </c>
      <c r="AN5" s="874"/>
      <c r="AO5" s="874"/>
      <c r="AP5" s="874"/>
      <c r="AQ5" s="874"/>
      <c r="AR5" s="874"/>
      <c r="AS5" s="875"/>
      <c r="AT5" s="959" t="s">
        <v>285</v>
      </c>
      <c r="AU5" s="874"/>
      <c r="AV5" s="874"/>
      <c r="AW5" s="874"/>
      <c r="AX5" s="874"/>
      <c r="AY5" s="874"/>
      <c r="AZ5" s="875"/>
      <c r="BA5" s="999"/>
      <c r="BB5" s="1000"/>
      <c r="BC5" s="1000"/>
      <c r="BD5" s="1000"/>
      <c r="BE5" s="1000"/>
      <c r="BF5" s="1000"/>
      <c r="BG5" s="1001"/>
    </row>
    <row r="6" spans="1:59" ht="12.75" customHeight="1" x14ac:dyDescent="0.2">
      <c r="A6" s="964"/>
      <c r="B6" s="1005"/>
      <c r="C6" s="1008"/>
      <c r="D6" s="961" t="s">
        <v>286</v>
      </c>
      <c r="E6" s="954" t="s">
        <v>287</v>
      </c>
      <c r="F6" s="954"/>
      <c r="G6" s="954"/>
      <c r="H6" s="954"/>
      <c r="I6" s="954"/>
      <c r="J6" s="955"/>
      <c r="K6" s="961" t="s">
        <v>286</v>
      </c>
      <c r="L6" s="954" t="s">
        <v>287</v>
      </c>
      <c r="M6" s="954"/>
      <c r="N6" s="954"/>
      <c r="O6" s="954"/>
      <c r="P6" s="954"/>
      <c r="Q6" s="955"/>
      <c r="R6" s="953" t="s">
        <v>286</v>
      </c>
      <c r="S6" s="954" t="s">
        <v>287</v>
      </c>
      <c r="T6" s="954"/>
      <c r="U6" s="954"/>
      <c r="V6" s="954"/>
      <c r="W6" s="954"/>
      <c r="X6" s="955"/>
      <c r="Y6" s="1012" t="s">
        <v>286</v>
      </c>
      <c r="Z6" s="954" t="s">
        <v>287</v>
      </c>
      <c r="AA6" s="954"/>
      <c r="AB6" s="954"/>
      <c r="AC6" s="954"/>
      <c r="AD6" s="954"/>
      <c r="AE6" s="955"/>
      <c r="AF6" s="953" t="s">
        <v>286</v>
      </c>
      <c r="AG6" s="954" t="s">
        <v>287</v>
      </c>
      <c r="AH6" s="954"/>
      <c r="AI6" s="954"/>
      <c r="AJ6" s="954"/>
      <c r="AK6" s="954"/>
      <c r="AL6" s="955"/>
      <c r="AM6" s="1003" t="s">
        <v>286</v>
      </c>
      <c r="AN6" s="954" t="s">
        <v>287</v>
      </c>
      <c r="AO6" s="954"/>
      <c r="AP6" s="954"/>
      <c r="AQ6" s="954"/>
      <c r="AR6" s="954"/>
      <c r="AS6" s="955"/>
      <c r="AT6" s="961" t="s">
        <v>286</v>
      </c>
      <c r="AU6" s="954" t="s">
        <v>287</v>
      </c>
      <c r="AV6" s="954"/>
      <c r="AW6" s="954"/>
      <c r="AX6" s="954"/>
      <c r="AY6" s="954"/>
      <c r="AZ6" s="955"/>
      <c r="BA6" s="961" t="s">
        <v>286</v>
      </c>
      <c r="BB6" s="954" t="s">
        <v>287</v>
      </c>
      <c r="BC6" s="954"/>
      <c r="BD6" s="954"/>
      <c r="BE6" s="954"/>
      <c r="BF6" s="954"/>
      <c r="BG6" s="955"/>
    </row>
    <row r="7" spans="1:59" ht="24" customHeight="1" x14ac:dyDescent="0.2">
      <c r="A7" s="964"/>
      <c r="B7" s="1006"/>
      <c r="C7" s="1008"/>
      <c r="D7" s="961"/>
      <c r="E7" s="453" t="s">
        <v>306</v>
      </c>
      <c r="F7" s="453" t="s">
        <v>307</v>
      </c>
      <c r="G7" s="453" t="s">
        <v>308</v>
      </c>
      <c r="H7" s="453" t="s">
        <v>309</v>
      </c>
      <c r="I7" s="453" t="s">
        <v>310</v>
      </c>
      <c r="J7" s="455" t="s">
        <v>294</v>
      </c>
      <c r="K7" s="961"/>
      <c r="L7" s="453" t="s">
        <v>306</v>
      </c>
      <c r="M7" s="453" t="s">
        <v>307</v>
      </c>
      <c r="N7" s="453" t="s">
        <v>308</v>
      </c>
      <c r="O7" s="453" t="s">
        <v>309</v>
      </c>
      <c r="P7" s="453" t="s">
        <v>310</v>
      </c>
      <c r="Q7" s="455" t="s">
        <v>294</v>
      </c>
      <c r="R7" s="953"/>
      <c r="S7" s="457" t="s">
        <v>306</v>
      </c>
      <c r="T7" s="457" t="s">
        <v>307</v>
      </c>
      <c r="U7" s="457" t="s">
        <v>308</v>
      </c>
      <c r="V7" s="457" t="s">
        <v>309</v>
      </c>
      <c r="W7" s="457" t="s">
        <v>310</v>
      </c>
      <c r="X7" s="458" t="s">
        <v>294</v>
      </c>
      <c r="Y7" s="953"/>
      <c r="Z7" s="457" t="s">
        <v>306</v>
      </c>
      <c r="AA7" s="457" t="s">
        <v>307</v>
      </c>
      <c r="AB7" s="457" t="s">
        <v>308</v>
      </c>
      <c r="AC7" s="457" t="s">
        <v>309</v>
      </c>
      <c r="AD7" s="457" t="s">
        <v>310</v>
      </c>
      <c r="AE7" s="458" t="s">
        <v>294</v>
      </c>
      <c r="AF7" s="953"/>
      <c r="AG7" s="453" t="s">
        <v>306</v>
      </c>
      <c r="AH7" s="453" t="s">
        <v>307</v>
      </c>
      <c r="AI7" s="453" t="s">
        <v>308</v>
      </c>
      <c r="AJ7" s="453" t="s">
        <v>309</v>
      </c>
      <c r="AK7" s="453" t="s">
        <v>310</v>
      </c>
      <c r="AL7" s="453" t="s">
        <v>294</v>
      </c>
      <c r="AM7" s="1003"/>
      <c r="AN7" s="453" t="s">
        <v>306</v>
      </c>
      <c r="AO7" s="453" t="s">
        <v>307</v>
      </c>
      <c r="AP7" s="453" t="s">
        <v>308</v>
      </c>
      <c r="AQ7" s="453" t="s">
        <v>309</v>
      </c>
      <c r="AR7" s="453" t="s">
        <v>310</v>
      </c>
      <c r="AS7" s="455" t="s">
        <v>294</v>
      </c>
      <c r="AT7" s="961"/>
      <c r="AU7" s="453" t="s">
        <v>306</v>
      </c>
      <c r="AV7" s="453" t="s">
        <v>307</v>
      </c>
      <c r="AW7" s="453" t="s">
        <v>308</v>
      </c>
      <c r="AX7" s="453" t="s">
        <v>309</v>
      </c>
      <c r="AY7" s="453" t="s">
        <v>310</v>
      </c>
      <c r="AZ7" s="455" t="s">
        <v>294</v>
      </c>
      <c r="BA7" s="961"/>
      <c r="BB7" s="457" t="s">
        <v>306</v>
      </c>
      <c r="BC7" s="457" t="s">
        <v>307</v>
      </c>
      <c r="BD7" s="457" t="s">
        <v>308</v>
      </c>
      <c r="BE7" s="457" t="s">
        <v>309</v>
      </c>
      <c r="BF7" s="457" t="s">
        <v>310</v>
      </c>
      <c r="BG7" s="458" t="s">
        <v>294</v>
      </c>
    </row>
    <row r="8" spans="1:59" s="464" customFormat="1" x14ac:dyDescent="0.2">
      <c r="A8" s="964"/>
      <c r="B8" s="608" t="s">
        <v>295</v>
      </c>
      <c r="C8" s="459"/>
      <c r="D8" s="460">
        <f>E8+F8+G8+H8+I8+J8</f>
        <v>105</v>
      </c>
      <c r="E8" s="461">
        <f>SUM(E9:E47)</f>
        <v>22</v>
      </c>
      <c r="F8" s="461">
        <f t="shared" ref="F8:J8" si="0">SUM(F9:F47)</f>
        <v>31</v>
      </c>
      <c r="G8" s="461">
        <f t="shared" si="0"/>
        <v>0</v>
      </c>
      <c r="H8" s="461">
        <f t="shared" si="0"/>
        <v>47</v>
      </c>
      <c r="I8" s="461">
        <f t="shared" si="0"/>
        <v>0</v>
      </c>
      <c r="J8" s="462">
        <f t="shared" si="0"/>
        <v>5</v>
      </c>
      <c r="K8" s="460">
        <f>L8+M8+N8+O8+P8+Q8</f>
        <v>398</v>
      </c>
      <c r="L8" s="461">
        <f t="shared" ref="L8:Q8" si="1">SUM(L9:L47)</f>
        <v>39</v>
      </c>
      <c r="M8" s="461">
        <f t="shared" si="1"/>
        <v>204</v>
      </c>
      <c r="N8" s="461">
        <f t="shared" si="1"/>
        <v>5</v>
      </c>
      <c r="O8" s="461">
        <f t="shared" si="1"/>
        <v>102</v>
      </c>
      <c r="P8" s="461">
        <f t="shared" si="1"/>
        <v>1</v>
      </c>
      <c r="Q8" s="462">
        <f t="shared" si="1"/>
        <v>47</v>
      </c>
      <c r="R8" s="463">
        <f>S8+T8+U8+V8+W8+X8</f>
        <v>503</v>
      </c>
      <c r="S8" s="461">
        <f t="shared" ref="S8:X8" si="2">SUM(S9:S47)</f>
        <v>61</v>
      </c>
      <c r="T8" s="461">
        <f t="shared" si="2"/>
        <v>235</v>
      </c>
      <c r="U8" s="461">
        <f t="shared" si="2"/>
        <v>5</v>
      </c>
      <c r="V8" s="461">
        <f t="shared" si="2"/>
        <v>149</v>
      </c>
      <c r="W8" s="461">
        <f t="shared" si="2"/>
        <v>1</v>
      </c>
      <c r="X8" s="462">
        <f t="shared" si="2"/>
        <v>52</v>
      </c>
      <c r="Y8" s="463">
        <f>Z8+AA8+AB8+AC8+AD8+AE8</f>
        <v>350</v>
      </c>
      <c r="Z8" s="461">
        <f t="shared" ref="Z8:AE8" si="3">SUM(Z9:Z47)</f>
        <v>38</v>
      </c>
      <c r="AA8" s="461">
        <f t="shared" si="3"/>
        <v>153</v>
      </c>
      <c r="AB8" s="461">
        <f t="shared" si="3"/>
        <v>5</v>
      </c>
      <c r="AC8" s="461">
        <f t="shared" si="3"/>
        <v>104</v>
      </c>
      <c r="AD8" s="461">
        <f t="shared" si="3"/>
        <v>1</v>
      </c>
      <c r="AE8" s="462">
        <f t="shared" si="3"/>
        <v>49</v>
      </c>
      <c r="AF8" s="463">
        <f>AG8+AH8+AI8+AJ8+AK8+AL8</f>
        <v>274</v>
      </c>
      <c r="AG8" s="461">
        <f t="shared" ref="AG8:AL8" si="4">SUM(AG9:AG47)</f>
        <v>30</v>
      </c>
      <c r="AH8" s="461">
        <f t="shared" si="4"/>
        <v>125</v>
      </c>
      <c r="AI8" s="461">
        <f t="shared" si="4"/>
        <v>4</v>
      </c>
      <c r="AJ8" s="461">
        <f t="shared" si="4"/>
        <v>72</v>
      </c>
      <c r="AK8" s="461">
        <f t="shared" si="4"/>
        <v>1</v>
      </c>
      <c r="AL8" s="461">
        <f t="shared" si="4"/>
        <v>42</v>
      </c>
      <c r="AM8" s="461">
        <f>AN8+AO8+AP8+AQ8+AR8+AS8</f>
        <v>76</v>
      </c>
      <c r="AN8" s="461">
        <f t="shared" ref="AN8:AS8" si="5">SUM(AN9:AN47)</f>
        <v>8</v>
      </c>
      <c r="AO8" s="461">
        <f t="shared" si="5"/>
        <v>28</v>
      </c>
      <c r="AP8" s="461">
        <f t="shared" si="5"/>
        <v>1</v>
      </c>
      <c r="AQ8" s="461">
        <f t="shared" si="5"/>
        <v>32</v>
      </c>
      <c r="AR8" s="461">
        <f t="shared" si="5"/>
        <v>0</v>
      </c>
      <c r="AS8" s="462">
        <f t="shared" si="5"/>
        <v>7</v>
      </c>
      <c r="AT8" s="460">
        <f>AU8+AV8+AW8+AX8+AY8+AZ8</f>
        <v>259</v>
      </c>
      <c r="AU8" s="461">
        <f t="shared" ref="AU8:AZ8" si="6">SUM(AU9:AU47)</f>
        <v>20</v>
      </c>
      <c r="AV8" s="461">
        <f t="shared" si="6"/>
        <v>115</v>
      </c>
      <c r="AW8" s="461">
        <f t="shared" si="6"/>
        <v>5</v>
      </c>
      <c r="AX8" s="461">
        <f t="shared" si="6"/>
        <v>69</v>
      </c>
      <c r="AY8" s="461">
        <f t="shared" si="6"/>
        <v>1</v>
      </c>
      <c r="AZ8" s="462">
        <f t="shared" si="6"/>
        <v>49</v>
      </c>
      <c r="BA8" s="460">
        <f>BB8+BC8+BD8+BE8+BF8+BG8</f>
        <v>153</v>
      </c>
      <c r="BB8" s="461">
        <f t="shared" ref="BB8:BG8" si="7">SUM(BB9:BB47)</f>
        <v>23</v>
      </c>
      <c r="BC8" s="461">
        <f t="shared" si="7"/>
        <v>82</v>
      </c>
      <c r="BD8" s="461">
        <f t="shared" si="7"/>
        <v>0</v>
      </c>
      <c r="BE8" s="461">
        <f t="shared" si="7"/>
        <v>45</v>
      </c>
      <c r="BF8" s="461">
        <f t="shared" si="7"/>
        <v>0</v>
      </c>
      <c r="BG8" s="462">
        <f t="shared" si="7"/>
        <v>3</v>
      </c>
    </row>
    <row r="9" spans="1:59" x14ac:dyDescent="0.2">
      <c r="A9" s="133">
        <v>1</v>
      </c>
      <c r="B9" s="134" t="s">
        <v>731</v>
      </c>
      <c r="C9" s="133" t="s">
        <v>780</v>
      </c>
      <c r="D9" s="130">
        <f t="shared" ref="D9:D47" si="8">E9+F9+G9+H9+I9+J9</f>
        <v>24</v>
      </c>
      <c r="E9" s="127">
        <v>6</v>
      </c>
      <c r="F9" s="35">
        <v>9</v>
      </c>
      <c r="G9" s="35"/>
      <c r="H9" s="35">
        <v>9</v>
      </c>
      <c r="I9" s="35"/>
      <c r="J9" s="135"/>
      <c r="K9" s="130">
        <f t="shared" ref="K9:K47" si="9">L9+M9+N9+O9+P9+Q9</f>
        <v>67</v>
      </c>
      <c r="L9" s="35">
        <v>6</v>
      </c>
      <c r="M9" s="35">
        <v>30</v>
      </c>
      <c r="N9" s="35">
        <v>1</v>
      </c>
      <c r="O9" s="35">
        <v>18</v>
      </c>
      <c r="P9" s="35"/>
      <c r="Q9" s="135">
        <v>12</v>
      </c>
      <c r="R9" s="138">
        <f t="shared" ref="R9:R47" si="10">S9+T9+U9+V9+W9+X9</f>
        <v>91</v>
      </c>
      <c r="S9" s="139">
        <f t="shared" ref="S9:S47" si="11">E9+L9</f>
        <v>12</v>
      </c>
      <c r="T9" s="139">
        <f t="shared" ref="T9:T47" si="12">F9+M9</f>
        <v>39</v>
      </c>
      <c r="U9" s="139">
        <f t="shared" ref="U9:U47" si="13">G9+N9</f>
        <v>1</v>
      </c>
      <c r="V9" s="139">
        <f t="shared" ref="V9:V47" si="14">H9+O9</f>
        <v>27</v>
      </c>
      <c r="W9" s="139">
        <f t="shared" ref="W9:W47" si="15">I9+P9</f>
        <v>0</v>
      </c>
      <c r="X9" s="140">
        <f t="shared" ref="X9:X47" si="16">J9+Q9</f>
        <v>12</v>
      </c>
      <c r="Y9" s="138">
        <f t="shared" ref="Y9:Y47" si="17">Z9+AA9+AB9+AC9+AD9+AE9</f>
        <v>70</v>
      </c>
      <c r="Z9" s="139">
        <f t="shared" ref="Z9:Z47" si="18">AG9+AN9</f>
        <v>7</v>
      </c>
      <c r="AA9" s="139">
        <f t="shared" ref="AA9:AA47" si="19">AH9+AO9</f>
        <v>30</v>
      </c>
      <c r="AB9" s="139">
        <f t="shared" ref="AB9:AB47" si="20">AI9+AP9</f>
        <v>1</v>
      </c>
      <c r="AC9" s="139">
        <f t="shared" ref="AC9:AC47" si="21">AJ9+AQ9</f>
        <v>20</v>
      </c>
      <c r="AD9" s="139">
        <f t="shared" ref="AD9:AD47" si="22">AK9+AR9</f>
        <v>0</v>
      </c>
      <c r="AE9" s="140">
        <f t="shared" ref="AE9:AE47" si="23">AL9+AS9</f>
        <v>12</v>
      </c>
      <c r="AF9" s="138">
        <f t="shared" ref="AF9:AF47" si="24">AG9+AH9+AI9+AJ9+AK9+AL9</f>
        <v>60</v>
      </c>
      <c r="AG9" s="35">
        <v>6</v>
      </c>
      <c r="AH9" s="35">
        <v>27</v>
      </c>
      <c r="AI9" s="35">
        <v>1</v>
      </c>
      <c r="AJ9" s="35">
        <v>16</v>
      </c>
      <c r="AK9" s="35"/>
      <c r="AL9" s="35">
        <v>10</v>
      </c>
      <c r="AM9" s="139">
        <f t="shared" ref="AM9:AM47" si="25">AN9+AO9+AP9+AQ9+AR9+AS9</f>
        <v>10</v>
      </c>
      <c r="AN9" s="35">
        <v>1</v>
      </c>
      <c r="AO9" s="35">
        <v>3</v>
      </c>
      <c r="AP9" s="35"/>
      <c r="AQ9" s="35">
        <v>4</v>
      </c>
      <c r="AR9" s="35"/>
      <c r="AS9" s="135">
        <v>2</v>
      </c>
      <c r="AT9" s="141">
        <f t="shared" ref="AT9:AT47" si="26">AU9+AV9+AW9+AX9+AY9+AZ9</f>
        <v>47</v>
      </c>
      <c r="AU9" s="35">
        <v>4</v>
      </c>
      <c r="AV9" s="35">
        <v>20</v>
      </c>
      <c r="AW9" s="35">
        <v>1</v>
      </c>
      <c r="AX9" s="35">
        <v>10</v>
      </c>
      <c r="AY9" s="35"/>
      <c r="AZ9" s="135">
        <v>12</v>
      </c>
      <c r="BA9" s="141">
        <f t="shared" ref="BA9:BA47" si="27">BB9+BC9+BD9+BE9+BF9+BG9</f>
        <v>21</v>
      </c>
      <c r="BB9" s="139">
        <f t="shared" ref="BB9:BB47" si="28">S9-Z9</f>
        <v>5</v>
      </c>
      <c r="BC9" s="139">
        <f t="shared" ref="BC9:BC47" si="29">T9-AA9</f>
        <v>9</v>
      </c>
      <c r="BD9" s="139">
        <f t="shared" ref="BD9:BD47" si="30">U9-AB9</f>
        <v>0</v>
      </c>
      <c r="BE9" s="139">
        <f t="shared" ref="BE9:BE47" si="31">V9-AC9</f>
        <v>7</v>
      </c>
      <c r="BF9" s="139">
        <f t="shared" ref="BF9:BF47" si="32">W9-AD9</f>
        <v>0</v>
      </c>
      <c r="BG9" s="140">
        <f t="shared" ref="BG9:BG47" si="33">X9-AE9</f>
        <v>0</v>
      </c>
    </row>
    <row r="10" spans="1:59" x14ac:dyDescent="0.2">
      <c r="A10" s="133">
        <v>2</v>
      </c>
      <c r="B10" s="134" t="s">
        <v>732</v>
      </c>
      <c r="C10" s="133" t="s">
        <v>781</v>
      </c>
      <c r="D10" s="130">
        <f t="shared" si="8"/>
        <v>1</v>
      </c>
      <c r="E10" s="127"/>
      <c r="F10" s="35">
        <v>1</v>
      </c>
      <c r="G10" s="35"/>
      <c r="H10" s="35"/>
      <c r="I10" s="35"/>
      <c r="J10" s="135"/>
      <c r="K10" s="130">
        <f t="shared" si="9"/>
        <v>0</v>
      </c>
      <c r="L10" s="35"/>
      <c r="M10" s="35"/>
      <c r="N10" s="35"/>
      <c r="O10" s="35"/>
      <c r="P10" s="35"/>
      <c r="Q10" s="135"/>
      <c r="R10" s="138">
        <f t="shared" si="10"/>
        <v>1</v>
      </c>
      <c r="S10" s="139">
        <f t="shared" si="11"/>
        <v>0</v>
      </c>
      <c r="T10" s="139">
        <f t="shared" si="12"/>
        <v>1</v>
      </c>
      <c r="U10" s="139">
        <f t="shared" si="13"/>
        <v>0</v>
      </c>
      <c r="V10" s="139">
        <f t="shared" si="14"/>
        <v>0</v>
      </c>
      <c r="W10" s="139">
        <f t="shared" si="15"/>
        <v>0</v>
      </c>
      <c r="X10" s="140">
        <f t="shared" si="16"/>
        <v>0</v>
      </c>
      <c r="Y10" s="138">
        <f t="shared" si="17"/>
        <v>1</v>
      </c>
      <c r="Z10" s="139">
        <f t="shared" si="18"/>
        <v>0</v>
      </c>
      <c r="AA10" s="139">
        <f t="shared" si="19"/>
        <v>1</v>
      </c>
      <c r="AB10" s="139">
        <f t="shared" si="20"/>
        <v>0</v>
      </c>
      <c r="AC10" s="139">
        <f t="shared" si="21"/>
        <v>0</v>
      </c>
      <c r="AD10" s="139">
        <f t="shared" si="22"/>
        <v>0</v>
      </c>
      <c r="AE10" s="140">
        <f t="shared" si="23"/>
        <v>0</v>
      </c>
      <c r="AF10" s="138">
        <f t="shared" si="24"/>
        <v>1</v>
      </c>
      <c r="AG10" s="35"/>
      <c r="AH10" s="35">
        <v>1</v>
      </c>
      <c r="AI10" s="35"/>
      <c r="AJ10" s="35"/>
      <c r="AK10" s="35"/>
      <c r="AL10" s="35"/>
      <c r="AM10" s="139">
        <f t="shared" si="25"/>
        <v>0</v>
      </c>
      <c r="AN10" s="35"/>
      <c r="AO10" s="35"/>
      <c r="AP10" s="35"/>
      <c r="AQ10" s="35"/>
      <c r="AR10" s="35"/>
      <c r="AS10" s="135"/>
      <c r="AT10" s="141">
        <f t="shared" si="26"/>
        <v>0</v>
      </c>
      <c r="AU10" s="35"/>
      <c r="AV10" s="35"/>
      <c r="AW10" s="35"/>
      <c r="AX10" s="35"/>
      <c r="AY10" s="35"/>
      <c r="AZ10" s="135"/>
      <c r="BA10" s="141">
        <f t="shared" si="27"/>
        <v>0</v>
      </c>
      <c r="BB10" s="139">
        <f t="shared" si="28"/>
        <v>0</v>
      </c>
      <c r="BC10" s="139">
        <f t="shared" si="29"/>
        <v>0</v>
      </c>
      <c r="BD10" s="139">
        <f t="shared" si="30"/>
        <v>0</v>
      </c>
      <c r="BE10" s="139">
        <f t="shared" si="31"/>
        <v>0</v>
      </c>
      <c r="BF10" s="139">
        <f t="shared" si="32"/>
        <v>0</v>
      </c>
      <c r="BG10" s="140">
        <f t="shared" si="33"/>
        <v>0</v>
      </c>
    </row>
    <row r="11" spans="1:59" x14ac:dyDescent="0.2">
      <c r="A11" s="133">
        <v>3</v>
      </c>
      <c r="B11" s="134" t="s">
        <v>733</v>
      </c>
      <c r="C11" s="133" t="s">
        <v>782</v>
      </c>
      <c r="D11" s="130">
        <f t="shared" si="8"/>
        <v>20</v>
      </c>
      <c r="E11" s="127">
        <v>4</v>
      </c>
      <c r="F11" s="35">
        <v>5</v>
      </c>
      <c r="G11" s="35"/>
      <c r="H11" s="35">
        <v>10</v>
      </c>
      <c r="I11" s="35"/>
      <c r="J11" s="135">
        <v>1</v>
      </c>
      <c r="K11" s="130">
        <f t="shared" si="9"/>
        <v>73</v>
      </c>
      <c r="L11" s="35">
        <v>8</v>
      </c>
      <c r="M11" s="35">
        <v>38</v>
      </c>
      <c r="N11" s="35"/>
      <c r="O11" s="35">
        <v>19</v>
      </c>
      <c r="P11" s="35"/>
      <c r="Q11" s="135">
        <v>8</v>
      </c>
      <c r="R11" s="138">
        <f t="shared" si="10"/>
        <v>93</v>
      </c>
      <c r="S11" s="139">
        <f t="shared" si="11"/>
        <v>12</v>
      </c>
      <c r="T11" s="139">
        <f t="shared" si="12"/>
        <v>43</v>
      </c>
      <c r="U11" s="139">
        <f t="shared" si="13"/>
        <v>0</v>
      </c>
      <c r="V11" s="139">
        <f t="shared" si="14"/>
        <v>29</v>
      </c>
      <c r="W11" s="139">
        <f t="shared" si="15"/>
        <v>0</v>
      </c>
      <c r="X11" s="140">
        <f t="shared" si="16"/>
        <v>9</v>
      </c>
      <c r="Y11" s="138">
        <f t="shared" si="17"/>
        <v>58</v>
      </c>
      <c r="Z11" s="139">
        <f t="shared" si="18"/>
        <v>5</v>
      </c>
      <c r="AA11" s="139">
        <f t="shared" si="19"/>
        <v>27</v>
      </c>
      <c r="AB11" s="139">
        <f t="shared" si="20"/>
        <v>0</v>
      </c>
      <c r="AC11" s="139">
        <f t="shared" si="21"/>
        <v>18</v>
      </c>
      <c r="AD11" s="139">
        <f t="shared" si="22"/>
        <v>0</v>
      </c>
      <c r="AE11" s="140">
        <f t="shared" si="23"/>
        <v>8</v>
      </c>
      <c r="AF11" s="138">
        <f t="shared" si="24"/>
        <v>47</v>
      </c>
      <c r="AG11" s="35">
        <v>3</v>
      </c>
      <c r="AH11" s="35">
        <v>23</v>
      </c>
      <c r="AI11" s="35"/>
      <c r="AJ11" s="35">
        <v>14</v>
      </c>
      <c r="AK11" s="35"/>
      <c r="AL11" s="35">
        <v>7</v>
      </c>
      <c r="AM11" s="139">
        <f t="shared" si="25"/>
        <v>11</v>
      </c>
      <c r="AN11" s="35">
        <v>2</v>
      </c>
      <c r="AO11" s="35">
        <v>4</v>
      </c>
      <c r="AP11" s="35"/>
      <c r="AQ11" s="35">
        <v>4</v>
      </c>
      <c r="AR11" s="35"/>
      <c r="AS11" s="135">
        <v>1</v>
      </c>
      <c r="AT11" s="141">
        <f t="shared" si="26"/>
        <v>40</v>
      </c>
      <c r="AU11" s="35">
        <v>2</v>
      </c>
      <c r="AV11" s="35">
        <v>16</v>
      </c>
      <c r="AW11" s="35"/>
      <c r="AX11" s="35">
        <v>14</v>
      </c>
      <c r="AY11" s="35"/>
      <c r="AZ11" s="135">
        <v>8</v>
      </c>
      <c r="BA11" s="141">
        <f t="shared" si="27"/>
        <v>35</v>
      </c>
      <c r="BB11" s="139">
        <f t="shared" si="28"/>
        <v>7</v>
      </c>
      <c r="BC11" s="139">
        <f t="shared" si="29"/>
        <v>16</v>
      </c>
      <c r="BD11" s="139">
        <f t="shared" si="30"/>
        <v>0</v>
      </c>
      <c r="BE11" s="139">
        <f t="shared" si="31"/>
        <v>11</v>
      </c>
      <c r="BF11" s="139">
        <f t="shared" si="32"/>
        <v>0</v>
      </c>
      <c r="BG11" s="140">
        <f t="shared" si="33"/>
        <v>1</v>
      </c>
    </row>
    <row r="12" spans="1:59" x14ac:dyDescent="0.2">
      <c r="A12" s="133">
        <v>4</v>
      </c>
      <c r="B12" s="134" t="s">
        <v>734</v>
      </c>
      <c r="C12" s="133" t="s">
        <v>783</v>
      </c>
      <c r="D12" s="130">
        <f t="shared" si="8"/>
        <v>21</v>
      </c>
      <c r="E12" s="127">
        <v>2</v>
      </c>
      <c r="F12" s="35">
        <v>7</v>
      </c>
      <c r="G12" s="35"/>
      <c r="H12" s="35">
        <v>10</v>
      </c>
      <c r="I12" s="35"/>
      <c r="J12" s="135">
        <v>2</v>
      </c>
      <c r="K12" s="130">
        <f t="shared" si="9"/>
        <v>76</v>
      </c>
      <c r="L12" s="35">
        <v>7</v>
      </c>
      <c r="M12" s="35">
        <v>43</v>
      </c>
      <c r="N12" s="35">
        <v>2</v>
      </c>
      <c r="O12" s="35">
        <v>19</v>
      </c>
      <c r="P12" s="35"/>
      <c r="Q12" s="135">
        <v>5</v>
      </c>
      <c r="R12" s="138">
        <f t="shared" si="10"/>
        <v>97</v>
      </c>
      <c r="S12" s="139">
        <f t="shared" si="11"/>
        <v>9</v>
      </c>
      <c r="T12" s="139">
        <f t="shared" si="12"/>
        <v>50</v>
      </c>
      <c r="U12" s="139">
        <f t="shared" si="13"/>
        <v>2</v>
      </c>
      <c r="V12" s="139">
        <f t="shared" si="14"/>
        <v>29</v>
      </c>
      <c r="W12" s="139">
        <f t="shared" si="15"/>
        <v>0</v>
      </c>
      <c r="X12" s="140">
        <f t="shared" si="16"/>
        <v>7</v>
      </c>
      <c r="Y12" s="138">
        <f t="shared" si="17"/>
        <v>71</v>
      </c>
      <c r="Z12" s="139">
        <f t="shared" si="18"/>
        <v>7</v>
      </c>
      <c r="AA12" s="139">
        <f t="shared" si="19"/>
        <v>32</v>
      </c>
      <c r="AB12" s="139">
        <f t="shared" si="20"/>
        <v>2</v>
      </c>
      <c r="AC12" s="139">
        <f t="shared" si="21"/>
        <v>24</v>
      </c>
      <c r="AD12" s="139">
        <f t="shared" si="22"/>
        <v>0</v>
      </c>
      <c r="AE12" s="140">
        <f t="shared" si="23"/>
        <v>6</v>
      </c>
      <c r="AF12" s="138">
        <f t="shared" si="24"/>
        <v>54</v>
      </c>
      <c r="AG12" s="35">
        <v>5</v>
      </c>
      <c r="AH12" s="35">
        <v>25</v>
      </c>
      <c r="AI12" s="35">
        <v>1</v>
      </c>
      <c r="AJ12" s="35">
        <v>18</v>
      </c>
      <c r="AK12" s="35"/>
      <c r="AL12" s="35">
        <v>5</v>
      </c>
      <c r="AM12" s="139">
        <f t="shared" si="25"/>
        <v>17</v>
      </c>
      <c r="AN12" s="35">
        <v>2</v>
      </c>
      <c r="AO12" s="35">
        <v>7</v>
      </c>
      <c r="AP12" s="35">
        <v>1</v>
      </c>
      <c r="AQ12" s="35">
        <v>6</v>
      </c>
      <c r="AR12" s="35"/>
      <c r="AS12" s="135">
        <v>1</v>
      </c>
      <c r="AT12" s="141">
        <f t="shared" si="26"/>
        <v>57</v>
      </c>
      <c r="AU12" s="35">
        <v>4</v>
      </c>
      <c r="AV12" s="35">
        <v>27</v>
      </c>
      <c r="AW12" s="35">
        <v>2</v>
      </c>
      <c r="AX12" s="35">
        <v>18</v>
      </c>
      <c r="AY12" s="35"/>
      <c r="AZ12" s="135">
        <v>6</v>
      </c>
      <c r="BA12" s="141">
        <f t="shared" si="27"/>
        <v>26</v>
      </c>
      <c r="BB12" s="139">
        <f t="shared" si="28"/>
        <v>2</v>
      </c>
      <c r="BC12" s="139">
        <f t="shared" si="29"/>
        <v>18</v>
      </c>
      <c r="BD12" s="139">
        <f t="shared" si="30"/>
        <v>0</v>
      </c>
      <c r="BE12" s="139">
        <f t="shared" si="31"/>
        <v>5</v>
      </c>
      <c r="BF12" s="139">
        <f t="shared" si="32"/>
        <v>0</v>
      </c>
      <c r="BG12" s="140">
        <f t="shared" si="33"/>
        <v>1</v>
      </c>
    </row>
    <row r="13" spans="1:59" x14ac:dyDescent="0.2">
      <c r="A13" s="133">
        <v>5</v>
      </c>
      <c r="B13" s="134" t="s">
        <v>735</v>
      </c>
      <c r="C13" s="133" t="s">
        <v>784</v>
      </c>
      <c r="D13" s="130">
        <f t="shared" si="8"/>
        <v>23</v>
      </c>
      <c r="E13" s="127">
        <v>6</v>
      </c>
      <c r="F13" s="35">
        <v>7</v>
      </c>
      <c r="G13" s="35"/>
      <c r="H13" s="35">
        <v>10</v>
      </c>
      <c r="I13" s="35"/>
      <c r="J13" s="135"/>
      <c r="K13" s="130">
        <f t="shared" si="9"/>
        <v>72</v>
      </c>
      <c r="L13" s="35">
        <v>8</v>
      </c>
      <c r="M13" s="35">
        <v>36</v>
      </c>
      <c r="N13" s="35">
        <v>1</v>
      </c>
      <c r="O13" s="35">
        <v>21</v>
      </c>
      <c r="P13" s="35"/>
      <c r="Q13" s="135">
        <v>6</v>
      </c>
      <c r="R13" s="138">
        <f t="shared" si="10"/>
        <v>95</v>
      </c>
      <c r="S13" s="139">
        <f t="shared" si="11"/>
        <v>14</v>
      </c>
      <c r="T13" s="139">
        <f t="shared" si="12"/>
        <v>43</v>
      </c>
      <c r="U13" s="139">
        <f t="shared" si="13"/>
        <v>1</v>
      </c>
      <c r="V13" s="139">
        <f t="shared" si="14"/>
        <v>31</v>
      </c>
      <c r="W13" s="139">
        <f t="shared" si="15"/>
        <v>0</v>
      </c>
      <c r="X13" s="140">
        <f t="shared" si="16"/>
        <v>6</v>
      </c>
      <c r="Y13" s="138">
        <f t="shared" si="17"/>
        <v>69</v>
      </c>
      <c r="Z13" s="139">
        <f t="shared" si="18"/>
        <v>10</v>
      </c>
      <c r="AA13" s="139">
        <f t="shared" si="19"/>
        <v>27</v>
      </c>
      <c r="AB13" s="139">
        <f t="shared" si="20"/>
        <v>1</v>
      </c>
      <c r="AC13" s="139">
        <f t="shared" si="21"/>
        <v>25</v>
      </c>
      <c r="AD13" s="139">
        <f t="shared" si="22"/>
        <v>0</v>
      </c>
      <c r="AE13" s="140">
        <f t="shared" si="23"/>
        <v>6</v>
      </c>
      <c r="AF13" s="138">
        <f t="shared" si="24"/>
        <v>51</v>
      </c>
      <c r="AG13" s="35">
        <v>8</v>
      </c>
      <c r="AH13" s="35">
        <v>22</v>
      </c>
      <c r="AI13" s="35">
        <v>1</v>
      </c>
      <c r="AJ13" s="35">
        <v>16</v>
      </c>
      <c r="AK13" s="35"/>
      <c r="AL13" s="35">
        <v>4</v>
      </c>
      <c r="AM13" s="139">
        <f t="shared" si="25"/>
        <v>18</v>
      </c>
      <c r="AN13" s="35">
        <v>2</v>
      </c>
      <c r="AO13" s="35">
        <v>5</v>
      </c>
      <c r="AP13" s="35"/>
      <c r="AQ13" s="35">
        <v>9</v>
      </c>
      <c r="AR13" s="35"/>
      <c r="AS13" s="135">
        <v>2</v>
      </c>
      <c r="AT13" s="141">
        <f t="shared" si="26"/>
        <v>43</v>
      </c>
      <c r="AU13" s="35">
        <v>3</v>
      </c>
      <c r="AV13" s="35">
        <v>20</v>
      </c>
      <c r="AW13" s="35">
        <v>1</v>
      </c>
      <c r="AX13" s="35">
        <v>13</v>
      </c>
      <c r="AY13" s="35"/>
      <c r="AZ13" s="135">
        <v>6</v>
      </c>
      <c r="BA13" s="141">
        <f t="shared" si="27"/>
        <v>26</v>
      </c>
      <c r="BB13" s="139">
        <f t="shared" si="28"/>
        <v>4</v>
      </c>
      <c r="BC13" s="139">
        <f t="shared" si="29"/>
        <v>16</v>
      </c>
      <c r="BD13" s="139">
        <f t="shared" si="30"/>
        <v>0</v>
      </c>
      <c r="BE13" s="139">
        <f t="shared" si="31"/>
        <v>6</v>
      </c>
      <c r="BF13" s="139">
        <f t="shared" si="32"/>
        <v>0</v>
      </c>
      <c r="BG13" s="140">
        <f t="shared" si="33"/>
        <v>0</v>
      </c>
    </row>
    <row r="14" spans="1:59" x14ac:dyDescent="0.2">
      <c r="A14" s="133">
        <v>6</v>
      </c>
      <c r="B14" s="134" t="s">
        <v>736</v>
      </c>
      <c r="C14" s="133" t="s">
        <v>785</v>
      </c>
      <c r="D14" s="130">
        <f t="shared" si="8"/>
        <v>16</v>
      </c>
      <c r="E14" s="127">
        <v>4</v>
      </c>
      <c r="F14" s="35">
        <v>2</v>
      </c>
      <c r="G14" s="35"/>
      <c r="H14" s="35">
        <v>8</v>
      </c>
      <c r="I14" s="35"/>
      <c r="J14" s="135">
        <v>2</v>
      </c>
      <c r="K14" s="130">
        <f t="shared" si="9"/>
        <v>84</v>
      </c>
      <c r="L14" s="35">
        <v>10</v>
      </c>
      <c r="M14" s="35">
        <v>39</v>
      </c>
      <c r="N14" s="35"/>
      <c r="O14" s="35">
        <v>24</v>
      </c>
      <c r="P14" s="35"/>
      <c r="Q14" s="135">
        <v>11</v>
      </c>
      <c r="R14" s="138">
        <f t="shared" si="10"/>
        <v>100</v>
      </c>
      <c r="S14" s="139">
        <f t="shared" si="11"/>
        <v>14</v>
      </c>
      <c r="T14" s="139">
        <f t="shared" si="12"/>
        <v>41</v>
      </c>
      <c r="U14" s="139">
        <f t="shared" si="13"/>
        <v>0</v>
      </c>
      <c r="V14" s="139">
        <f t="shared" si="14"/>
        <v>32</v>
      </c>
      <c r="W14" s="139">
        <f t="shared" si="15"/>
        <v>0</v>
      </c>
      <c r="X14" s="140">
        <f t="shared" si="16"/>
        <v>13</v>
      </c>
      <c r="Y14" s="138">
        <f t="shared" si="17"/>
        <v>63</v>
      </c>
      <c r="Z14" s="139">
        <f t="shared" si="18"/>
        <v>9</v>
      </c>
      <c r="AA14" s="139">
        <f t="shared" si="19"/>
        <v>26</v>
      </c>
      <c r="AB14" s="139">
        <f t="shared" si="20"/>
        <v>0</v>
      </c>
      <c r="AC14" s="139">
        <f t="shared" si="21"/>
        <v>16</v>
      </c>
      <c r="AD14" s="139">
        <f t="shared" si="22"/>
        <v>0</v>
      </c>
      <c r="AE14" s="140">
        <f t="shared" si="23"/>
        <v>12</v>
      </c>
      <c r="AF14" s="138">
        <f t="shared" si="24"/>
        <v>47</v>
      </c>
      <c r="AG14" s="35">
        <v>8</v>
      </c>
      <c r="AH14" s="35">
        <v>19</v>
      </c>
      <c r="AI14" s="35"/>
      <c r="AJ14" s="35">
        <v>8</v>
      </c>
      <c r="AK14" s="35"/>
      <c r="AL14" s="35">
        <v>12</v>
      </c>
      <c r="AM14" s="139">
        <f t="shared" si="25"/>
        <v>16</v>
      </c>
      <c r="AN14" s="35">
        <v>1</v>
      </c>
      <c r="AO14" s="35">
        <v>7</v>
      </c>
      <c r="AP14" s="35"/>
      <c r="AQ14" s="35">
        <v>8</v>
      </c>
      <c r="AR14" s="35"/>
      <c r="AS14" s="135"/>
      <c r="AT14" s="141">
        <f t="shared" si="26"/>
        <v>54</v>
      </c>
      <c r="AU14" s="35">
        <v>7</v>
      </c>
      <c r="AV14" s="35">
        <v>22</v>
      </c>
      <c r="AW14" s="35"/>
      <c r="AX14" s="35">
        <v>13</v>
      </c>
      <c r="AY14" s="35"/>
      <c r="AZ14" s="135">
        <v>12</v>
      </c>
      <c r="BA14" s="141">
        <f t="shared" si="27"/>
        <v>37</v>
      </c>
      <c r="BB14" s="139">
        <f t="shared" si="28"/>
        <v>5</v>
      </c>
      <c r="BC14" s="139">
        <f t="shared" si="29"/>
        <v>15</v>
      </c>
      <c r="BD14" s="139">
        <f t="shared" si="30"/>
        <v>0</v>
      </c>
      <c r="BE14" s="139">
        <f t="shared" si="31"/>
        <v>16</v>
      </c>
      <c r="BF14" s="139">
        <f t="shared" si="32"/>
        <v>0</v>
      </c>
      <c r="BG14" s="140">
        <f t="shared" si="33"/>
        <v>1</v>
      </c>
    </row>
    <row r="15" spans="1:59" x14ac:dyDescent="0.2">
      <c r="A15" s="133">
        <v>7</v>
      </c>
      <c r="B15" s="134" t="s">
        <v>737</v>
      </c>
      <c r="C15" s="133" t="s">
        <v>786</v>
      </c>
      <c r="D15" s="130">
        <f t="shared" si="8"/>
        <v>0</v>
      </c>
      <c r="E15" s="127"/>
      <c r="F15" s="35"/>
      <c r="G15" s="35"/>
      <c r="H15" s="35"/>
      <c r="I15" s="35"/>
      <c r="J15" s="135"/>
      <c r="K15" s="130">
        <f t="shared" si="9"/>
        <v>2</v>
      </c>
      <c r="L15" s="35"/>
      <c r="M15" s="35"/>
      <c r="N15" s="35">
        <v>1</v>
      </c>
      <c r="O15" s="35"/>
      <c r="P15" s="35">
        <v>1</v>
      </c>
      <c r="Q15" s="135"/>
      <c r="R15" s="138">
        <f t="shared" si="10"/>
        <v>2</v>
      </c>
      <c r="S15" s="139">
        <f t="shared" si="11"/>
        <v>0</v>
      </c>
      <c r="T15" s="139">
        <f t="shared" si="12"/>
        <v>0</v>
      </c>
      <c r="U15" s="139">
        <f t="shared" si="13"/>
        <v>1</v>
      </c>
      <c r="V15" s="139">
        <f t="shared" si="14"/>
        <v>0</v>
      </c>
      <c r="W15" s="139">
        <f t="shared" si="15"/>
        <v>1</v>
      </c>
      <c r="X15" s="140">
        <f t="shared" si="16"/>
        <v>0</v>
      </c>
      <c r="Y15" s="138">
        <f t="shared" si="17"/>
        <v>2</v>
      </c>
      <c r="Z15" s="139">
        <f t="shared" si="18"/>
        <v>0</v>
      </c>
      <c r="AA15" s="139">
        <f t="shared" si="19"/>
        <v>0</v>
      </c>
      <c r="AB15" s="139">
        <f t="shared" si="20"/>
        <v>1</v>
      </c>
      <c r="AC15" s="139">
        <f t="shared" si="21"/>
        <v>0</v>
      </c>
      <c r="AD15" s="139">
        <f t="shared" si="22"/>
        <v>1</v>
      </c>
      <c r="AE15" s="140">
        <f t="shared" si="23"/>
        <v>0</v>
      </c>
      <c r="AF15" s="138">
        <f t="shared" si="24"/>
        <v>2</v>
      </c>
      <c r="AG15" s="35"/>
      <c r="AH15" s="35"/>
      <c r="AI15" s="35">
        <v>1</v>
      </c>
      <c r="AJ15" s="35"/>
      <c r="AK15" s="35">
        <v>1</v>
      </c>
      <c r="AL15" s="35"/>
      <c r="AM15" s="139">
        <f t="shared" si="25"/>
        <v>0</v>
      </c>
      <c r="AN15" s="35"/>
      <c r="AO15" s="35"/>
      <c r="AP15" s="35"/>
      <c r="AQ15" s="35"/>
      <c r="AR15" s="35"/>
      <c r="AS15" s="135"/>
      <c r="AT15" s="141">
        <f t="shared" si="26"/>
        <v>2</v>
      </c>
      <c r="AU15" s="35"/>
      <c r="AV15" s="35"/>
      <c r="AW15" s="35">
        <v>1</v>
      </c>
      <c r="AX15" s="35"/>
      <c r="AY15" s="35">
        <v>1</v>
      </c>
      <c r="AZ15" s="135"/>
      <c r="BA15" s="141">
        <f t="shared" si="27"/>
        <v>0</v>
      </c>
      <c r="BB15" s="139">
        <f t="shared" si="28"/>
        <v>0</v>
      </c>
      <c r="BC15" s="139">
        <f t="shared" si="29"/>
        <v>0</v>
      </c>
      <c r="BD15" s="139">
        <f t="shared" si="30"/>
        <v>0</v>
      </c>
      <c r="BE15" s="139">
        <f t="shared" si="31"/>
        <v>0</v>
      </c>
      <c r="BF15" s="139">
        <f t="shared" si="32"/>
        <v>0</v>
      </c>
      <c r="BG15" s="140">
        <f t="shared" si="33"/>
        <v>0</v>
      </c>
    </row>
    <row r="16" spans="1:59" x14ac:dyDescent="0.2">
      <c r="A16" s="133">
        <v>8</v>
      </c>
      <c r="B16" s="134" t="s">
        <v>738</v>
      </c>
      <c r="C16" s="133" t="s">
        <v>787</v>
      </c>
      <c r="D16" s="130">
        <f t="shared" si="8"/>
        <v>0</v>
      </c>
      <c r="E16" s="127"/>
      <c r="F16" s="35"/>
      <c r="G16" s="35"/>
      <c r="H16" s="35"/>
      <c r="I16" s="35"/>
      <c r="J16" s="135"/>
      <c r="K16" s="130">
        <f t="shared" si="9"/>
        <v>1</v>
      </c>
      <c r="L16" s="35"/>
      <c r="M16" s="35"/>
      <c r="N16" s="35"/>
      <c r="O16" s="35">
        <v>1</v>
      </c>
      <c r="P16" s="35"/>
      <c r="Q16" s="135"/>
      <c r="R16" s="138">
        <f t="shared" si="10"/>
        <v>1</v>
      </c>
      <c r="S16" s="139">
        <f t="shared" si="11"/>
        <v>0</v>
      </c>
      <c r="T16" s="139">
        <f t="shared" si="12"/>
        <v>0</v>
      </c>
      <c r="U16" s="139">
        <f t="shared" si="13"/>
        <v>0</v>
      </c>
      <c r="V16" s="139">
        <f t="shared" si="14"/>
        <v>1</v>
      </c>
      <c r="W16" s="139">
        <f t="shared" si="15"/>
        <v>0</v>
      </c>
      <c r="X16" s="140">
        <f t="shared" si="16"/>
        <v>0</v>
      </c>
      <c r="Y16" s="138">
        <f t="shared" si="17"/>
        <v>1</v>
      </c>
      <c r="Z16" s="139">
        <f t="shared" si="18"/>
        <v>0</v>
      </c>
      <c r="AA16" s="139">
        <f t="shared" si="19"/>
        <v>0</v>
      </c>
      <c r="AB16" s="139">
        <f t="shared" si="20"/>
        <v>0</v>
      </c>
      <c r="AC16" s="139">
        <f t="shared" si="21"/>
        <v>1</v>
      </c>
      <c r="AD16" s="139">
        <f t="shared" si="22"/>
        <v>0</v>
      </c>
      <c r="AE16" s="140">
        <f t="shared" si="23"/>
        <v>0</v>
      </c>
      <c r="AF16" s="138">
        <f t="shared" si="24"/>
        <v>0</v>
      </c>
      <c r="AG16" s="35"/>
      <c r="AH16" s="35"/>
      <c r="AI16" s="35"/>
      <c r="AJ16" s="35"/>
      <c r="AK16" s="35"/>
      <c r="AL16" s="35"/>
      <c r="AM16" s="139">
        <f t="shared" si="25"/>
        <v>1</v>
      </c>
      <c r="AN16" s="35"/>
      <c r="AO16" s="35"/>
      <c r="AP16" s="35"/>
      <c r="AQ16" s="35">
        <v>1</v>
      </c>
      <c r="AR16" s="35"/>
      <c r="AS16" s="135"/>
      <c r="AT16" s="141">
        <f t="shared" si="26"/>
        <v>1</v>
      </c>
      <c r="AU16" s="35"/>
      <c r="AV16" s="35"/>
      <c r="AW16" s="35"/>
      <c r="AX16" s="35">
        <v>1</v>
      </c>
      <c r="AY16" s="35"/>
      <c r="AZ16" s="135"/>
      <c r="BA16" s="141">
        <f t="shared" si="27"/>
        <v>0</v>
      </c>
      <c r="BB16" s="139">
        <f t="shared" si="28"/>
        <v>0</v>
      </c>
      <c r="BC16" s="139">
        <f t="shared" si="29"/>
        <v>0</v>
      </c>
      <c r="BD16" s="139">
        <f t="shared" si="30"/>
        <v>0</v>
      </c>
      <c r="BE16" s="139">
        <f t="shared" si="31"/>
        <v>0</v>
      </c>
      <c r="BF16" s="139">
        <f t="shared" si="32"/>
        <v>0</v>
      </c>
      <c r="BG16" s="140">
        <f t="shared" si="33"/>
        <v>0</v>
      </c>
    </row>
    <row r="17" spans="1:59" x14ac:dyDescent="0.2">
      <c r="A17" s="133">
        <v>9</v>
      </c>
      <c r="B17" s="134" t="s">
        <v>739</v>
      </c>
      <c r="C17" s="133" t="s">
        <v>788</v>
      </c>
      <c r="D17" s="130">
        <f t="shared" si="8"/>
        <v>0</v>
      </c>
      <c r="E17" s="127"/>
      <c r="F17" s="35"/>
      <c r="G17" s="35"/>
      <c r="H17" s="35"/>
      <c r="I17" s="35"/>
      <c r="J17" s="135"/>
      <c r="K17" s="130">
        <f t="shared" si="9"/>
        <v>23</v>
      </c>
      <c r="L17" s="35"/>
      <c r="M17" s="35">
        <v>18</v>
      </c>
      <c r="N17" s="35"/>
      <c r="O17" s="35"/>
      <c r="P17" s="35"/>
      <c r="Q17" s="135">
        <v>5</v>
      </c>
      <c r="R17" s="138">
        <f t="shared" si="10"/>
        <v>23</v>
      </c>
      <c r="S17" s="139">
        <f t="shared" si="11"/>
        <v>0</v>
      </c>
      <c r="T17" s="139">
        <f t="shared" si="12"/>
        <v>18</v>
      </c>
      <c r="U17" s="139">
        <f t="shared" si="13"/>
        <v>0</v>
      </c>
      <c r="V17" s="139">
        <f t="shared" si="14"/>
        <v>0</v>
      </c>
      <c r="W17" s="139">
        <f t="shared" si="15"/>
        <v>0</v>
      </c>
      <c r="X17" s="140">
        <f t="shared" si="16"/>
        <v>5</v>
      </c>
      <c r="Y17" s="138">
        <f t="shared" si="17"/>
        <v>15</v>
      </c>
      <c r="Z17" s="139">
        <f t="shared" si="18"/>
        <v>0</v>
      </c>
      <c r="AA17" s="139">
        <f t="shared" si="19"/>
        <v>10</v>
      </c>
      <c r="AB17" s="139">
        <f t="shared" si="20"/>
        <v>0</v>
      </c>
      <c r="AC17" s="139">
        <f t="shared" si="21"/>
        <v>0</v>
      </c>
      <c r="AD17" s="139">
        <f t="shared" si="22"/>
        <v>0</v>
      </c>
      <c r="AE17" s="140">
        <f t="shared" si="23"/>
        <v>5</v>
      </c>
      <c r="AF17" s="138">
        <f t="shared" si="24"/>
        <v>12</v>
      </c>
      <c r="AG17" s="35"/>
      <c r="AH17" s="35">
        <v>8</v>
      </c>
      <c r="AI17" s="35"/>
      <c r="AJ17" s="35"/>
      <c r="AK17" s="35"/>
      <c r="AL17" s="35">
        <v>4</v>
      </c>
      <c r="AM17" s="139">
        <f t="shared" si="25"/>
        <v>3</v>
      </c>
      <c r="AN17" s="35"/>
      <c r="AO17" s="35">
        <v>2</v>
      </c>
      <c r="AP17" s="35"/>
      <c r="AQ17" s="35"/>
      <c r="AR17" s="35"/>
      <c r="AS17" s="135">
        <v>1</v>
      </c>
      <c r="AT17" s="141">
        <f t="shared" si="26"/>
        <v>15</v>
      </c>
      <c r="AU17" s="35"/>
      <c r="AV17" s="35">
        <v>10</v>
      </c>
      <c r="AW17" s="35"/>
      <c r="AX17" s="35"/>
      <c r="AY17" s="35"/>
      <c r="AZ17" s="135">
        <v>5</v>
      </c>
      <c r="BA17" s="141">
        <f t="shared" si="27"/>
        <v>8</v>
      </c>
      <c r="BB17" s="139">
        <f t="shared" si="28"/>
        <v>0</v>
      </c>
      <c r="BC17" s="139">
        <f t="shared" si="29"/>
        <v>8</v>
      </c>
      <c r="BD17" s="139">
        <f t="shared" si="30"/>
        <v>0</v>
      </c>
      <c r="BE17" s="139">
        <f t="shared" si="31"/>
        <v>0</v>
      </c>
      <c r="BF17" s="139">
        <f t="shared" si="32"/>
        <v>0</v>
      </c>
      <c r="BG17" s="140">
        <f t="shared" si="33"/>
        <v>0</v>
      </c>
    </row>
    <row r="18" spans="1:59" x14ac:dyDescent="0.2">
      <c r="A18" s="133"/>
      <c r="B18" s="134"/>
      <c r="C18" s="133"/>
      <c r="D18" s="130">
        <f t="shared" si="8"/>
        <v>0</v>
      </c>
      <c r="E18" s="127"/>
      <c r="F18" s="35"/>
      <c r="G18" s="35"/>
      <c r="H18" s="35"/>
      <c r="I18" s="35"/>
      <c r="J18" s="135"/>
      <c r="K18" s="130">
        <f t="shared" si="9"/>
        <v>0</v>
      </c>
      <c r="L18" s="35"/>
      <c r="M18" s="35"/>
      <c r="N18" s="35"/>
      <c r="O18" s="35"/>
      <c r="P18" s="35"/>
      <c r="Q18" s="135"/>
      <c r="R18" s="138">
        <f t="shared" si="10"/>
        <v>0</v>
      </c>
      <c r="S18" s="139">
        <f t="shared" si="11"/>
        <v>0</v>
      </c>
      <c r="T18" s="139">
        <f t="shared" si="12"/>
        <v>0</v>
      </c>
      <c r="U18" s="139">
        <f t="shared" si="13"/>
        <v>0</v>
      </c>
      <c r="V18" s="139">
        <f t="shared" si="14"/>
        <v>0</v>
      </c>
      <c r="W18" s="139">
        <f t="shared" si="15"/>
        <v>0</v>
      </c>
      <c r="X18" s="140">
        <f t="shared" si="16"/>
        <v>0</v>
      </c>
      <c r="Y18" s="138">
        <f t="shared" si="17"/>
        <v>0</v>
      </c>
      <c r="Z18" s="139">
        <f t="shared" si="18"/>
        <v>0</v>
      </c>
      <c r="AA18" s="139">
        <f t="shared" si="19"/>
        <v>0</v>
      </c>
      <c r="AB18" s="139">
        <f t="shared" si="20"/>
        <v>0</v>
      </c>
      <c r="AC18" s="139">
        <f t="shared" si="21"/>
        <v>0</v>
      </c>
      <c r="AD18" s="139">
        <f t="shared" si="22"/>
        <v>0</v>
      </c>
      <c r="AE18" s="140">
        <f t="shared" si="23"/>
        <v>0</v>
      </c>
      <c r="AF18" s="138">
        <f t="shared" si="24"/>
        <v>0</v>
      </c>
      <c r="AG18" s="35"/>
      <c r="AH18" s="35"/>
      <c r="AI18" s="35"/>
      <c r="AJ18" s="35"/>
      <c r="AK18" s="35"/>
      <c r="AL18" s="35"/>
      <c r="AM18" s="139">
        <f t="shared" si="25"/>
        <v>0</v>
      </c>
      <c r="AN18" s="35"/>
      <c r="AO18" s="35"/>
      <c r="AP18" s="35"/>
      <c r="AQ18" s="35"/>
      <c r="AR18" s="35"/>
      <c r="AS18" s="135"/>
      <c r="AT18" s="141">
        <f t="shared" si="26"/>
        <v>0</v>
      </c>
      <c r="AU18" s="35"/>
      <c r="AV18" s="35"/>
      <c r="AW18" s="35"/>
      <c r="AX18" s="35"/>
      <c r="AY18" s="35"/>
      <c r="AZ18" s="135"/>
      <c r="BA18" s="141">
        <f t="shared" si="27"/>
        <v>0</v>
      </c>
      <c r="BB18" s="139">
        <f t="shared" si="28"/>
        <v>0</v>
      </c>
      <c r="BC18" s="139">
        <f t="shared" si="29"/>
        <v>0</v>
      </c>
      <c r="BD18" s="139">
        <f t="shared" si="30"/>
        <v>0</v>
      </c>
      <c r="BE18" s="139">
        <f t="shared" si="31"/>
        <v>0</v>
      </c>
      <c r="BF18" s="139">
        <f t="shared" si="32"/>
        <v>0</v>
      </c>
      <c r="BG18" s="140">
        <f t="shared" si="33"/>
        <v>0</v>
      </c>
    </row>
    <row r="19" spans="1:59" x14ac:dyDescent="0.2">
      <c r="A19" s="133"/>
      <c r="B19" s="134"/>
      <c r="C19" s="133"/>
      <c r="D19" s="130">
        <f t="shared" si="8"/>
        <v>0</v>
      </c>
      <c r="E19" s="127"/>
      <c r="F19" s="35"/>
      <c r="G19" s="35"/>
      <c r="H19" s="35"/>
      <c r="I19" s="35"/>
      <c r="J19" s="135"/>
      <c r="K19" s="130">
        <f t="shared" si="9"/>
        <v>0</v>
      </c>
      <c r="L19" s="35"/>
      <c r="M19" s="35"/>
      <c r="N19" s="35"/>
      <c r="O19" s="35"/>
      <c r="P19" s="35"/>
      <c r="Q19" s="135"/>
      <c r="R19" s="138">
        <f t="shared" si="10"/>
        <v>0</v>
      </c>
      <c r="S19" s="139">
        <f t="shared" si="11"/>
        <v>0</v>
      </c>
      <c r="T19" s="139">
        <f t="shared" si="12"/>
        <v>0</v>
      </c>
      <c r="U19" s="139">
        <f t="shared" si="13"/>
        <v>0</v>
      </c>
      <c r="V19" s="139">
        <f t="shared" si="14"/>
        <v>0</v>
      </c>
      <c r="W19" s="139">
        <f t="shared" si="15"/>
        <v>0</v>
      </c>
      <c r="X19" s="140">
        <f t="shared" si="16"/>
        <v>0</v>
      </c>
      <c r="Y19" s="138">
        <f t="shared" si="17"/>
        <v>0</v>
      </c>
      <c r="Z19" s="139">
        <f t="shared" si="18"/>
        <v>0</v>
      </c>
      <c r="AA19" s="139">
        <f t="shared" si="19"/>
        <v>0</v>
      </c>
      <c r="AB19" s="139">
        <f t="shared" si="20"/>
        <v>0</v>
      </c>
      <c r="AC19" s="139">
        <f t="shared" si="21"/>
        <v>0</v>
      </c>
      <c r="AD19" s="139">
        <f t="shared" si="22"/>
        <v>0</v>
      </c>
      <c r="AE19" s="140">
        <f t="shared" si="23"/>
        <v>0</v>
      </c>
      <c r="AF19" s="138">
        <f t="shared" si="24"/>
        <v>0</v>
      </c>
      <c r="AG19" s="35"/>
      <c r="AH19" s="35"/>
      <c r="AI19" s="35"/>
      <c r="AJ19" s="35"/>
      <c r="AK19" s="35"/>
      <c r="AL19" s="35"/>
      <c r="AM19" s="139">
        <f t="shared" si="25"/>
        <v>0</v>
      </c>
      <c r="AN19" s="35"/>
      <c r="AO19" s="35"/>
      <c r="AP19" s="35"/>
      <c r="AQ19" s="35"/>
      <c r="AR19" s="35"/>
      <c r="AS19" s="135"/>
      <c r="AT19" s="141">
        <f t="shared" si="26"/>
        <v>0</v>
      </c>
      <c r="AU19" s="35"/>
      <c r="AV19" s="35"/>
      <c r="AW19" s="35"/>
      <c r="AX19" s="35"/>
      <c r="AY19" s="35"/>
      <c r="AZ19" s="135"/>
      <c r="BA19" s="141">
        <f t="shared" si="27"/>
        <v>0</v>
      </c>
      <c r="BB19" s="139">
        <f t="shared" si="28"/>
        <v>0</v>
      </c>
      <c r="BC19" s="139">
        <f t="shared" si="29"/>
        <v>0</v>
      </c>
      <c r="BD19" s="139">
        <f t="shared" si="30"/>
        <v>0</v>
      </c>
      <c r="BE19" s="139">
        <f t="shared" si="31"/>
        <v>0</v>
      </c>
      <c r="BF19" s="139">
        <f t="shared" si="32"/>
        <v>0</v>
      </c>
      <c r="BG19" s="140">
        <f t="shared" si="33"/>
        <v>0</v>
      </c>
    </row>
    <row r="20" spans="1:59" x14ac:dyDescent="0.2">
      <c r="A20" s="133"/>
      <c r="B20" s="134"/>
      <c r="C20" s="133"/>
      <c r="D20" s="130">
        <f t="shared" si="8"/>
        <v>0</v>
      </c>
      <c r="E20" s="127"/>
      <c r="F20" s="35"/>
      <c r="G20" s="35"/>
      <c r="H20" s="35"/>
      <c r="I20" s="35"/>
      <c r="J20" s="135"/>
      <c r="K20" s="130">
        <f t="shared" si="9"/>
        <v>0</v>
      </c>
      <c r="L20" s="35"/>
      <c r="M20" s="35"/>
      <c r="N20" s="35"/>
      <c r="O20" s="35"/>
      <c r="P20" s="35"/>
      <c r="Q20" s="135"/>
      <c r="R20" s="138">
        <f t="shared" si="10"/>
        <v>0</v>
      </c>
      <c r="S20" s="139">
        <f t="shared" si="11"/>
        <v>0</v>
      </c>
      <c r="T20" s="139">
        <f t="shared" si="12"/>
        <v>0</v>
      </c>
      <c r="U20" s="139">
        <f t="shared" si="13"/>
        <v>0</v>
      </c>
      <c r="V20" s="139">
        <f t="shared" si="14"/>
        <v>0</v>
      </c>
      <c r="W20" s="139">
        <f t="shared" si="15"/>
        <v>0</v>
      </c>
      <c r="X20" s="140">
        <f t="shared" si="16"/>
        <v>0</v>
      </c>
      <c r="Y20" s="138">
        <f t="shared" si="17"/>
        <v>0</v>
      </c>
      <c r="Z20" s="139">
        <f t="shared" si="18"/>
        <v>0</v>
      </c>
      <c r="AA20" s="139">
        <f t="shared" si="19"/>
        <v>0</v>
      </c>
      <c r="AB20" s="139">
        <f t="shared" si="20"/>
        <v>0</v>
      </c>
      <c r="AC20" s="139">
        <f t="shared" si="21"/>
        <v>0</v>
      </c>
      <c r="AD20" s="139">
        <f t="shared" si="22"/>
        <v>0</v>
      </c>
      <c r="AE20" s="140">
        <f t="shared" si="23"/>
        <v>0</v>
      </c>
      <c r="AF20" s="138">
        <f t="shared" si="24"/>
        <v>0</v>
      </c>
      <c r="AG20" s="35"/>
      <c r="AH20" s="35"/>
      <c r="AI20" s="35"/>
      <c r="AJ20" s="35"/>
      <c r="AK20" s="35"/>
      <c r="AL20" s="35"/>
      <c r="AM20" s="139">
        <f t="shared" si="25"/>
        <v>0</v>
      </c>
      <c r="AN20" s="35"/>
      <c r="AO20" s="35"/>
      <c r="AP20" s="35"/>
      <c r="AQ20" s="35"/>
      <c r="AR20" s="35"/>
      <c r="AS20" s="135"/>
      <c r="AT20" s="141">
        <f t="shared" si="26"/>
        <v>0</v>
      </c>
      <c r="AU20" s="35"/>
      <c r="AV20" s="35"/>
      <c r="AW20" s="35"/>
      <c r="AX20" s="35"/>
      <c r="AY20" s="35"/>
      <c r="AZ20" s="135"/>
      <c r="BA20" s="141">
        <f t="shared" si="27"/>
        <v>0</v>
      </c>
      <c r="BB20" s="139">
        <f t="shared" si="28"/>
        <v>0</v>
      </c>
      <c r="BC20" s="139">
        <f t="shared" si="29"/>
        <v>0</v>
      </c>
      <c r="BD20" s="139">
        <f t="shared" si="30"/>
        <v>0</v>
      </c>
      <c r="BE20" s="139">
        <f t="shared" si="31"/>
        <v>0</v>
      </c>
      <c r="BF20" s="139">
        <f t="shared" si="32"/>
        <v>0</v>
      </c>
      <c r="BG20" s="140">
        <f t="shared" si="33"/>
        <v>0</v>
      </c>
    </row>
    <row r="21" spans="1:59" x14ac:dyDescent="0.2">
      <c r="A21" s="133"/>
      <c r="B21" s="134"/>
      <c r="C21" s="133"/>
      <c r="D21" s="130">
        <f t="shared" si="8"/>
        <v>0</v>
      </c>
      <c r="E21" s="127"/>
      <c r="F21" s="35"/>
      <c r="G21" s="35"/>
      <c r="H21" s="35"/>
      <c r="I21" s="35"/>
      <c r="J21" s="135"/>
      <c r="K21" s="130">
        <f t="shared" si="9"/>
        <v>0</v>
      </c>
      <c r="L21" s="35"/>
      <c r="M21" s="35"/>
      <c r="N21" s="35"/>
      <c r="O21" s="35"/>
      <c r="P21" s="35"/>
      <c r="Q21" s="135"/>
      <c r="R21" s="138">
        <f t="shared" si="10"/>
        <v>0</v>
      </c>
      <c r="S21" s="139">
        <f t="shared" si="11"/>
        <v>0</v>
      </c>
      <c r="T21" s="139">
        <f t="shared" si="12"/>
        <v>0</v>
      </c>
      <c r="U21" s="139">
        <f t="shared" si="13"/>
        <v>0</v>
      </c>
      <c r="V21" s="139">
        <f t="shared" si="14"/>
        <v>0</v>
      </c>
      <c r="W21" s="139">
        <f t="shared" si="15"/>
        <v>0</v>
      </c>
      <c r="X21" s="140">
        <f t="shared" si="16"/>
        <v>0</v>
      </c>
      <c r="Y21" s="138">
        <f t="shared" si="17"/>
        <v>0</v>
      </c>
      <c r="Z21" s="139">
        <f t="shared" si="18"/>
        <v>0</v>
      </c>
      <c r="AA21" s="139">
        <f t="shared" si="19"/>
        <v>0</v>
      </c>
      <c r="AB21" s="139">
        <f t="shared" si="20"/>
        <v>0</v>
      </c>
      <c r="AC21" s="139">
        <f t="shared" si="21"/>
        <v>0</v>
      </c>
      <c r="AD21" s="139">
        <f t="shared" si="22"/>
        <v>0</v>
      </c>
      <c r="AE21" s="140">
        <f t="shared" si="23"/>
        <v>0</v>
      </c>
      <c r="AF21" s="138">
        <f t="shared" si="24"/>
        <v>0</v>
      </c>
      <c r="AG21" s="35"/>
      <c r="AH21" s="35"/>
      <c r="AI21" s="35"/>
      <c r="AJ21" s="35"/>
      <c r="AK21" s="35"/>
      <c r="AL21" s="35"/>
      <c r="AM21" s="139">
        <f t="shared" si="25"/>
        <v>0</v>
      </c>
      <c r="AN21" s="35"/>
      <c r="AO21" s="35"/>
      <c r="AP21" s="35"/>
      <c r="AQ21" s="35"/>
      <c r="AR21" s="35"/>
      <c r="AS21" s="135"/>
      <c r="AT21" s="141">
        <f t="shared" si="26"/>
        <v>0</v>
      </c>
      <c r="AU21" s="35"/>
      <c r="AV21" s="35"/>
      <c r="AW21" s="35"/>
      <c r="AX21" s="35"/>
      <c r="AY21" s="35"/>
      <c r="AZ21" s="135"/>
      <c r="BA21" s="141">
        <f t="shared" si="27"/>
        <v>0</v>
      </c>
      <c r="BB21" s="139">
        <f t="shared" si="28"/>
        <v>0</v>
      </c>
      <c r="BC21" s="139">
        <f t="shared" si="29"/>
        <v>0</v>
      </c>
      <c r="BD21" s="139">
        <f t="shared" si="30"/>
        <v>0</v>
      </c>
      <c r="BE21" s="139">
        <f t="shared" si="31"/>
        <v>0</v>
      </c>
      <c r="BF21" s="139">
        <f t="shared" si="32"/>
        <v>0</v>
      </c>
      <c r="BG21" s="140">
        <f t="shared" si="33"/>
        <v>0</v>
      </c>
    </row>
    <row r="22" spans="1:59" x14ac:dyDescent="0.2">
      <c r="A22" s="133"/>
      <c r="B22" s="134"/>
      <c r="C22" s="133"/>
      <c r="D22" s="130">
        <f t="shared" si="8"/>
        <v>0</v>
      </c>
      <c r="E22" s="127"/>
      <c r="F22" s="35"/>
      <c r="G22" s="35"/>
      <c r="H22" s="35"/>
      <c r="I22" s="35"/>
      <c r="J22" s="135"/>
      <c r="K22" s="130">
        <f t="shared" si="9"/>
        <v>0</v>
      </c>
      <c r="L22" s="35"/>
      <c r="M22" s="35"/>
      <c r="N22" s="35"/>
      <c r="O22" s="35"/>
      <c r="P22" s="35"/>
      <c r="Q22" s="135"/>
      <c r="R22" s="138">
        <f t="shared" si="10"/>
        <v>0</v>
      </c>
      <c r="S22" s="139">
        <f t="shared" si="11"/>
        <v>0</v>
      </c>
      <c r="T22" s="139">
        <f t="shared" si="12"/>
        <v>0</v>
      </c>
      <c r="U22" s="139">
        <f t="shared" si="13"/>
        <v>0</v>
      </c>
      <c r="V22" s="139">
        <f t="shared" si="14"/>
        <v>0</v>
      </c>
      <c r="W22" s="139">
        <f t="shared" si="15"/>
        <v>0</v>
      </c>
      <c r="X22" s="140">
        <f t="shared" si="16"/>
        <v>0</v>
      </c>
      <c r="Y22" s="138">
        <f t="shared" si="17"/>
        <v>0</v>
      </c>
      <c r="Z22" s="139">
        <f t="shared" si="18"/>
        <v>0</v>
      </c>
      <c r="AA22" s="139">
        <f t="shared" si="19"/>
        <v>0</v>
      </c>
      <c r="AB22" s="139">
        <f t="shared" si="20"/>
        <v>0</v>
      </c>
      <c r="AC22" s="139">
        <f t="shared" si="21"/>
        <v>0</v>
      </c>
      <c r="AD22" s="139">
        <f t="shared" si="22"/>
        <v>0</v>
      </c>
      <c r="AE22" s="140">
        <f t="shared" si="23"/>
        <v>0</v>
      </c>
      <c r="AF22" s="138">
        <f t="shared" si="24"/>
        <v>0</v>
      </c>
      <c r="AG22" s="35"/>
      <c r="AH22" s="35"/>
      <c r="AI22" s="35"/>
      <c r="AJ22" s="35"/>
      <c r="AK22" s="35"/>
      <c r="AL22" s="35"/>
      <c r="AM22" s="139">
        <f t="shared" si="25"/>
        <v>0</v>
      </c>
      <c r="AN22" s="35"/>
      <c r="AO22" s="35"/>
      <c r="AP22" s="35"/>
      <c r="AQ22" s="35"/>
      <c r="AR22" s="35"/>
      <c r="AS22" s="135"/>
      <c r="AT22" s="141">
        <f t="shared" si="26"/>
        <v>0</v>
      </c>
      <c r="AU22" s="35"/>
      <c r="AV22" s="35"/>
      <c r="AW22" s="35"/>
      <c r="AX22" s="35"/>
      <c r="AY22" s="35"/>
      <c r="AZ22" s="135"/>
      <c r="BA22" s="141">
        <f t="shared" si="27"/>
        <v>0</v>
      </c>
      <c r="BB22" s="139">
        <f t="shared" si="28"/>
        <v>0</v>
      </c>
      <c r="BC22" s="139">
        <f t="shared" si="29"/>
        <v>0</v>
      </c>
      <c r="BD22" s="139">
        <f t="shared" si="30"/>
        <v>0</v>
      </c>
      <c r="BE22" s="139">
        <f t="shared" si="31"/>
        <v>0</v>
      </c>
      <c r="BF22" s="139">
        <f t="shared" si="32"/>
        <v>0</v>
      </c>
      <c r="BG22" s="140">
        <f t="shared" si="33"/>
        <v>0</v>
      </c>
    </row>
    <row r="23" spans="1:59" x14ac:dyDescent="0.2">
      <c r="A23" s="133"/>
      <c r="B23" s="134"/>
      <c r="C23" s="133"/>
      <c r="D23" s="130">
        <f t="shared" si="8"/>
        <v>0</v>
      </c>
      <c r="E23" s="127"/>
      <c r="F23" s="35"/>
      <c r="G23" s="35"/>
      <c r="H23" s="35"/>
      <c r="I23" s="35"/>
      <c r="J23" s="135"/>
      <c r="K23" s="130">
        <f t="shared" si="9"/>
        <v>0</v>
      </c>
      <c r="L23" s="35"/>
      <c r="M23" s="35"/>
      <c r="N23" s="35"/>
      <c r="O23" s="35"/>
      <c r="P23" s="35"/>
      <c r="Q23" s="135"/>
      <c r="R23" s="138">
        <f t="shared" si="10"/>
        <v>0</v>
      </c>
      <c r="S23" s="139">
        <f t="shared" si="11"/>
        <v>0</v>
      </c>
      <c r="T23" s="139">
        <f t="shared" si="12"/>
        <v>0</v>
      </c>
      <c r="U23" s="139">
        <f t="shared" si="13"/>
        <v>0</v>
      </c>
      <c r="V23" s="139">
        <f t="shared" si="14"/>
        <v>0</v>
      </c>
      <c r="W23" s="139">
        <f t="shared" si="15"/>
        <v>0</v>
      </c>
      <c r="X23" s="140">
        <f t="shared" si="16"/>
        <v>0</v>
      </c>
      <c r="Y23" s="138">
        <f t="shared" si="17"/>
        <v>0</v>
      </c>
      <c r="Z23" s="139">
        <f t="shared" si="18"/>
        <v>0</v>
      </c>
      <c r="AA23" s="139">
        <f t="shared" si="19"/>
        <v>0</v>
      </c>
      <c r="AB23" s="139">
        <f t="shared" si="20"/>
        <v>0</v>
      </c>
      <c r="AC23" s="139">
        <f t="shared" si="21"/>
        <v>0</v>
      </c>
      <c r="AD23" s="139">
        <f t="shared" si="22"/>
        <v>0</v>
      </c>
      <c r="AE23" s="140">
        <f t="shared" si="23"/>
        <v>0</v>
      </c>
      <c r="AF23" s="138">
        <f t="shared" si="24"/>
        <v>0</v>
      </c>
      <c r="AG23" s="35"/>
      <c r="AH23" s="35"/>
      <c r="AI23" s="35"/>
      <c r="AJ23" s="35"/>
      <c r="AK23" s="35"/>
      <c r="AL23" s="35"/>
      <c r="AM23" s="139">
        <f t="shared" si="25"/>
        <v>0</v>
      </c>
      <c r="AN23" s="35"/>
      <c r="AO23" s="35"/>
      <c r="AP23" s="35"/>
      <c r="AQ23" s="35"/>
      <c r="AR23" s="35"/>
      <c r="AS23" s="135"/>
      <c r="AT23" s="141">
        <f t="shared" si="26"/>
        <v>0</v>
      </c>
      <c r="AU23" s="35"/>
      <c r="AV23" s="35"/>
      <c r="AW23" s="35"/>
      <c r="AX23" s="35"/>
      <c r="AY23" s="35"/>
      <c r="AZ23" s="135"/>
      <c r="BA23" s="141">
        <f t="shared" si="27"/>
        <v>0</v>
      </c>
      <c r="BB23" s="139">
        <f t="shared" si="28"/>
        <v>0</v>
      </c>
      <c r="BC23" s="139">
        <f t="shared" si="29"/>
        <v>0</v>
      </c>
      <c r="BD23" s="139">
        <f t="shared" si="30"/>
        <v>0</v>
      </c>
      <c r="BE23" s="139">
        <f t="shared" si="31"/>
        <v>0</v>
      </c>
      <c r="BF23" s="139">
        <f t="shared" si="32"/>
        <v>0</v>
      </c>
      <c r="BG23" s="140">
        <f t="shared" si="33"/>
        <v>0</v>
      </c>
    </row>
    <row r="24" spans="1:59" x14ac:dyDescent="0.2">
      <c r="A24" s="133"/>
      <c r="B24" s="134"/>
      <c r="C24" s="133"/>
      <c r="D24" s="130">
        <f t="shared" si="8"/>
        <v>0</v>
      </c>
      <c r="E24" s="127"/>
      <c r="F24" s="35"/>
      <c r="G24" s="35"/>
      <c r="H24" s="35"/>
      <c r="I24" s="35"/>
      <c r="J24" s="135"/>
      <c r="K24" s="130">
        <f t="shared" si="9"/>
        <v>0</v>
      </c>
      <c r="L24" s="35"/>
      <c r="M24" s="35"/>
      <c r="N24" s="35"/>
      <c r="O24" s="35"/>
      <c r="P24" s="35"/>
      <c r="Q24" s="135"/>
      <c r="R24" s="138">
        <f t="shared" si="10"/>
        <v>0</v>
      </c>
      <c r="S24" s="139">
        <f t="shared" si="11"/>
        <v>0</v>
      </c>
      <c r="T24" s="139">
        <f t="shared" si="12"/>
        <v>0</v>
      </c>
      <c r="U24" s="139">
        <f t="shared" si="13"/>
        <v>0</v>
      </c>
      <c r="V24" s="139">
        <f t="shared" si="14"/>
        <v>0</v>
      </c>
      <c r="W24" s="139">
        <f t="shared" si="15"/>
        <v>0</v>
      </c>
      <c r="X24" s="140">
        <f t="shared" si="16"/>
        <v>0</v>
      </c>
      <c r="Y24" s="138">
        <f t="shared" si="17"/>
        <v>0</v>
      </c>
      <c r="Z24" s="139">
        <f t="shared" si="18"/>
        <v>0</v>
      </c>
      <c r="AA24" s="139">
        <f t="shared" si="19"/>
        <v>0</v>
      </c>
      <c r="AB24" s="139">
        <f t="shared" si="20"/>
        <v>0</v>
      </c>
      <c r="AC24" s="139">
        <f t="shared" si="21"/>
        <v>0</v>
      </c>
      <c r="AD24" s="139">
        <f t="shared" si="22"/>
        <v>0</v>
      </c>
      <c r="AE24" s="140">
        <f t="shared" si="23"/>
        <v>0</v>
      </c>
      <c r="AF24" s="138">
        <f t="shared" si="24"/>
        <v>0</v>
      </c>
      <c r="AG24" s="35"/>
      <c r="AH24" s="35"/>
      <c r="AI24" s="35"/>
      <c r="AJ24" s="35"/>
      <c r="AK24" s="35"/>
      <c r="AL24" s="35"/>
      <c r="AM24" s="139">
        <f t="shared" si="25"/>
        <v>0</v>
      </c>
      <c r="AN24" s="35"/>
      <c r="AO24" s="35"/>
      <c r="AP24" s="35"/>
      <c r="AQ24" s="35"/>
      <c r="AR24" s="35"/>
      <c r="AS24" s="135"/>
      <c r="AT24" s="141">
        <f t="shared" si="26"/>
        <v>0</v>
      </c>
      <c r="AU24" s="35"/>
      <c r="AV24" s="35"/>
      <c r="AW24" s="35"/>
      <c r="AX24" s="35"/>
      <c r="AY24" s="35"/>
      <c r="AZ24" s="135"/>
      <c r="BA24" s="141">
        <f t="shared" si="27"/>
        <v>0</v>
      </c>
      <c r="BB24" s="139">
        <f t="shared" si="28"/>
        <v>0</v>
      </c>
      <c r="BC24" s="139">
        <f t="shared" si="29"/>
        <v>0</v>
      </c>
      <c r="BD24" s="139">
        <f t="shared" si="30"/>
        <v>0</v>
      </c>
      <c r="BE24" s="139">
        <f t="shared" si="31"/>
        <v>0</v>
      </c>
      <c r="BF24" s="139">
        <f t="shared" si="32"/>
        <v>0</v>
      </c>
      <c r="BG24" s="140">
        <f t="shared" si="33"/>
        <v>0</v>
      </c>
    </row>
    <row r="25" spans="1:59" x14ac:dyDescent="0.2">
      <c r="A25" s="133"/>
      <c r="B25" s="134"/>
      <c r="C25" s="133"/>
      <c r="D25" s="130">
        <f t="shared" si="8"/>
        <v>0</v>
      </c>
      <c r="E25" s="127"/>
      <c r="F25" s="35"/>
      <c r="G25" s="35"/>
      <c r="H25" s="35"/>
      <c r="I25" s="35"/>
      <c r="J25" s="135"/>
      <c r="K25" s="130">
        <f t="shared" si="9"/>
        <v>0</v>
      </c>
      <c r="L25" s="35"/>
      <c r="M25" s="35"/>
      <c r="N25" s="35"/>
      <c r="O25" s="35"/>
      <c r="P25" s="35"/>
      <c r="Q25" s="135"/>
      <c r="R25" s="138">
        <f t="shared" si="10"/>
        <v>0</v>
      </c>
      <c r="S25" s="139">
        <f t="shared" si="11"/>
        <v>0</v>
      </c>
      <c r="T25" s="139">
        <f t="shared" si="12"/>
        <v>0</v>
      </c>
      <c r="U25" s="139">
        <f t="shared" si="13"/>
        <v>0</v>
      </c>
      <c r="V25" s="139">
        <f t="shared" si="14"/>
        <v>0</v>
      </c>
      <c r="W25" s="139">
        <f t="shared" si="15"/>
        <v>0</v>
      </c>
      <c r="X25" s="140">
        <f t="shared" si="16"/>
        <v>0</v>
      </c>
      <c r="Y25" s="138">
        <f t="shared" si="17"/>
        <v>0</v>
      </c>
      <c r="Z25" s="139">
        <f t="shared" si="18"/>
        <v>0</v>
      </c>
      <c r="AA25" s="139">
        <f t="shared" si="19"/>
        <v>0</v>
      </c>
      <c r="AB25" s="139">
        <f t="shared" si="20"/>
        <v>0</v>
      </c>
      <c r="AC25" s="139">
        <f t="shared" si="21"/>
        <v>0</v>
      </c>
      <c r="AD25" s="139">
        <f t="shared" si="22"/>
        <v>0</v>
      </c>
      <c r="AE25" s="140">
        <f t="shared" si="23"/>
        <v>0</v>
      </c>
      <c r="AF25" s="138">
        <f t="shared" si="24"/>
        <v>0</v>
      </c>
      <c r="AG25" s="35"/>
      <c r="AH25" s="35"/>
      <c r="AI25" s="35"/>
      <c r="AJ25" s="35"/>
      <c r="AK25" s="35"/>
      <c r="AL25" s="35"/>
      <c r="AM25" s="139">
        <f t="shared" si="25"/>
        <v>0</v>
      </c>
      <c r="AN25" s="35"/>
      <c r="AO25" s="35"/>
      <c r="AP25" s="35"/>
      <c r="AQ25" s="35"/>
      <c r="AR25" s="35"/>
      <c r="AS25" s="135"/>
      <c r="AT25" s="141">
        <f t="shared" si="26"/>
        <v>0</v>
      </c>
      <c r="AU25" s="35"/>
      <c r="AV25" s="35"/>
      <c r="AW25" s="35"/>
      <c r="AX25" s="35"/>
      <c r="AY25" s="35"/>
      <c r="AZ25" s="135"/>
      <c r="BA25" s="141">
        <f t="shared" si="27"/>
        <v>0</v>
      </c>
      <c r="BB25" s="139">
        <f t="shared" si="28"/>
        <v>0</v>
      </c>
      <c r="BC25" s="139">
        <f t="shared" si="29"/>
        <v>0</v>
      </c>
      <c r="BD25" s="139">
        <f t="shared" si="30"/>
        <v>0</v>
      </c>
      <c r="BE25" s="139">
        <f t="shared" si="31"/>
        <v>0</v>
      </c>
      <c r="BF25" s="139">
        <f t="shared" si="32"/>
        <v>0</v>
      </c>
      <c r="BG25" s="140">
        <f t="shared" si="33"/>
        <v>0</v>
      </c>
    </row>
    <row r="26" spans="1:59" x14ac:dyDescent="0.2">
      <c r="A26" s="133"/>
      <c r="B26" s="134"/>
      <c r="C26" s="133"/>
      <c r="D26" s="130">
        <f t="shared" si="8"/>
        <v>0</v>
      </c>
      <c r="E26" s="127"/>
      <c r="F26" s="35"/>
      <c r="G26" s="35"/>
      <c r="H26" s="35"/>
      <c r="I26" s="35"/>
      <c r="J26" s="135"/>
      <c r="K26" s="130">
        <f t="shared" si="9"/>
        <v>0</v>
      </c>
      <c r="L26" s="35"/>
      <c r="M26" s="35"/>
      <c r="N26" s="35"/>
      <c r="O26" s="35"/>
      <c r="P26" s="35"/>
      <c r="Q26" s="135"/>
      <c r="R26" s="138">
        <f t="shared" si="10"/>
        <v>0</v>
      </c>
      <c r="S26" s="139">
        <f t="shared" si="11"/>
        <v>0</v>
      </c>
      <c r="T26" s="139">
        <f t="shared" si="12"/>
        <v>0</v>
      </c>
      <c r="U26" s="139">
        <f t="shared" si="13"/>
        <v>0</v>
      </c>
      <c r="V26" s="139">
        <f t="shared" si="14"/>
        <v>0</v>
      </c>
      <c r="W26" s="139">
        <f t="shared" si="15"/>
        <v>0</v>
      </c>
      <c r="X26" s="140">
        <f t="shared" si="16"/>
        <v>0</v>
      </c>
      <c r="Y26" s="138">
        <f t="shared" si="17"/>
        <v>0</v>
      </c>
      <c r="Z26" s="139">
        <f t="shared" si="18"/>
        <v>0</v>
      </c>
      <c r="AA26" s="139">
        <f t="shared" si="19"/>
        <v>0</v>
      </c>
      <c r="AB26" s="139">
        <f t="shared" si="20"/>
        <v>0</v>
      </c>
      <c r="AC26" s="139">
        <f t="shared" si="21"/>
        <v>0</v>
      </c>
      <c r="AD26" s="139">
        <f t="shared" si="22"/>
        <v>0</v>
      </c>
      <c r="AE26" s="140">
        <f t="shared" si="23"/>
        <v>0</v>
      </c>
      <c r="AF26" s="138">
        <f t="shared" si="24"/>
        <v>0</v>
      </c>
      <c r="AG26" s="35"/>
      <c r="AH26" s="35"/>
      <c r="AI26" s="35"/>
      <c r="AJ26" s="35"/>
      <c r="AK26" s="35"/>
      <c r="AL26" s="35"/>
      <c r="AM26" s="139">
        <f t="shared" si="25"/>
        <v>0</v>
      </c>
      <c r="AN26" s="35"/>
      <c r="AO26" s="35"/>
      <c r="AP26" s="35"/>
      <c r="AQ26" s="35"/>
      <c r="AR26" s="35"/>
      <c r="AS26" s="135"/>
      <c r="AT26" s="141">
        <f t="shared" si="26"/>
        <v>0</v>
      </c>
      <c r="AU26" s="35"/>
      <c r="AV26" s="35"/>
      <c r="AW26" s="35"/>
      <c r="AX26" s="35"/>
      <c r="AY26" s="35"/>
      <c r="AZ26" s="135"/>
      <c r="BA26" s="141">
        <f t="shared" si="27"/>
        <v>0</v>
      </c>
      <c r="BB26" s="139">
        <f t="shared" si="28"/>
        <v>0</v>
      </c>
      <c r="BC26" s="139">
        <f t="shared" si="29"/>
        <v>0</v>
      </c>
      <c r="BD26" s="139">
        <f t="shared" si="30"/>
        <v>0</v>
      </c>
      <c r="BE26" s="139">
        <f t="shared" si="31"/>
        <v>0</v>
      </c>
      <c r="BF26" s="139">
        <f t="shared" si="32"/>
        <v>0</v>
      </c>
      <c r="BG26" s="140">
        <f t="shared" si="33"/>
        <v>0</v>
      </c>
    </row>
    <row r="27" spans="1:59" x14ac:dyDescent="0.2">
      <c r="A27" s="133"/>
      <c r="B27" s="134"/>
      <c r="C27" s="133"/>
      <c r="D27" s="130">
        <f t="shared" si="8"/>
        <v>0</v>
      </c>
      <c r="E27" s="127"/>
      <c r="F27" s="35"/>
      <c r="G27" s="35"/>
      <c r="H27" s="35"/>
      <c r="I27" s="35"/>
      <c r="J27" s="135"/>
      <c r="K27" s="130">
        <f t="shared" si="9"/>
        <v>0</v>
      </c>
      <c r="L27" s="35"/>
      <c r="M27" s="35"/>
      <c r="N27" s="35"/>
      <c r="O27" s="35"/>
      <c r="P27" s="35"/>
      <c r="Q27" s="135"/>
      <c r="R27" s="138">
        <f t="shared" si="10"/>
        <v>0</v>
      </c>
      <c r="S27" s="139">
        <f t="shared" si="11"/>
        <v>0</v>
      </c>
      <c r="T27" s="139">
        <f t="shared" si="12"/>
        <v>0</v>
      </c>
      <c r="U27" s="139">
        <f t="shared" si="13"/>
        <v>0</v>
      </c>
      <c r="V27" s="139">
        <f t="shared" si="14"/>
        <v>0</v>
      </c>
      <c r="W27" s="139">
        <f t="shared" si="15"/>
        <v>0</v>
      </c>
      <c r="X27" s="140">
        <f t="shared" si="16"/>
        <v>0</v>
      </c>
      <c r="Y27" s="138">
        <f t="shared" si="17"/>
        <v>0</v>
      </c>
      <c r="Z27" s="139">
        <f t="shared" si="18"/>
        <v>0</v>
      </c>
      <c r="AA27" s="139">
        <f t="shared" si="19"/>
        <v>0</v>
      </c>
      <c r="AB27" s="139">
        <f t="shared" si="20"/>
        <v>0</v>
      </c>
      <c r="AC27" s="139">
        <f t="shared" si="21"/>
        <v>0</v>
      </c>
      <c r="AD27" s="139">
        <f t="shared" si="22"/>
        <v>0</v>
      </c>
      <c r="AE27" s="140">
        <f t="shared" si="23"/>
        <v>0</v>
      </c>
      <c r="AF27" s="138">
        <f t="shared" si="24"/>
        <v>0</v>
      </c>
      <c r="AG27" s="35"/>
      <c r="AH27" s="35"/>
      <c r="AI27" s="35"/>
      <c r="AJ27" s="35"/>
      <c r="AK27" s="35"/>
      <c r="AL27" s="35"/>
      <c r="AM27" s="139">
        <f t="shared" si="25"/>
        <v>0</v>
      </c>
      <c r="AN27" s="35"/>
      <c r="AO27" s="35"/>
      <c r="AP27" s="35"/>
      <c r="AQ27" s="35"/>
      <c r="AR27" s="35"/>
      <c r="AS27" s="135"/>
      <c r="AT27" s="141">
        <f t="shared" si="26"/>
        <v>0</v>
      </c>
      <c r="AU27" s="35"/>
      <c r="AV27" s="35"/>
      <c r="AW27" s="35"/>
      <c r="AX27" s="35"/>
      <c r="AY27" s="35"/>
      <c r="AZ27" s="135"/>
      <c r="BA27" s="141">
        <f t="shared" si="27"/>
        <v>0</v>
      </c>
      <c r="BB27" s="139">
        <f t="shared" si="28"/>
        <v>0</v>
      </c>
      <c r="BC27" s="139">
        <f t="shared" si="29"/>
        <v>0</v>
      </c>
      <c r="BD27" s="139">
        <f t="shared" si="30"/>
        <v>0</v>
      </c>
      <c r="BE27" s="139">
        <f t="shared" si="31"/>
        <v>0</v>
      </c>
      <c r="BF27" s="139">
        <f t="shared" si="32"/>
        <v>0</v>
      </c>
      <c r="BG27" s="140">
        <f t="shared" si="33"/>
        <v>0</v>
      </c>
    </row>
    <row r="28" spans="1:59" x14ac:dyDescent="0.2">
      <c r="A28" s="133"/>
      <c r="B28" s="134"/>
      <c r="C28" s="133"/>
      <c r="D28" s="130">
        <f t="shared" si="8"/>
        <v>0</v>
      </c>
      <c r="E28" s="127"/>
      <c r="F28" s="35"/>
      <c r="G28" s="35"/>
      <c r="H28" s="35"/>
      <c r="I28" s="35"/>
      <c r="J28" s="135"/>
      <c r="K28" s="130">
        <f t="shared" si="9"/>
        <v>0</v>
      </c>
      <c r="L28" s="35"/>
      <c r="M28" s="35"/>
      <c r="N28" s="35"/>
      <c r="O28" s="35"/>
      <c r="P28" s="35"/>
      <c r="Q28" s="135"/>
      <c r="R28" s="138">
        <f t="shared" si="10"/>
        <v>0</v>
      </c>
      <c r="S28" s="139">
        <f t="shared" si="11"/>
        <v>0</v>
      </c>
      <c r="T28" s="139">
        <f t="shared" si="12"/>
        <v>0</v>
      </c>
      <c r="U28" s="139">
        <f t="shared" si="13"/>
        <v>0</v>
      </c>
      <c r="V28" s="139">
        <f t="shared" si="14"/>
        <v>0</v>
      </c>
      <c r="W28" s="139">
        <f t="shared" si="15"/>
        <v>0</v>
      </c>
      <c r="X28" s="140">
        <f t="shared" si="16"/>
        <v>0</v>
      </c>
      <c r="Y28" s="138">
        <f t="shared" si="17"/>
        <v>0</v>
      </c>
      <c r="Z28" s="139">
        <f t="shared" si="18"/>
        <v>0</v>
      </c>
      <c r="AA28" s="139">
        <f t="shared" si="19"/>
        <v>0</v>
      </c>
      <c r="AB28" s="139">
        <f t="shared" si="20"/>
        <v>0</v>
      </c>
      <c r="AC28" s="139">
        <f t="shared" si="21"/>
        <v>0</v>
      </c>
      <c r="AD28" s="139">
        <f t="shared" si="22"/>
        <v>0</v>
      </c>
      <c r="AE28" s="140">
        <f t="shared" si="23"/>
        <v>0</v>
      </c>
      <c r="AF28" s="138">
        <f t="shared" si="24"/>
        <v>0</v>
      </c>
      <c r="AG28" s="35"/>
      <c r="AH28" s="35"/>
      <c r="AI28" s="35"/>
      <c r="AJ28" s="35"/>
      <c r="AK28" s="35"/>
      <c r="AL28" s="35"/>
      <c r="AM28" s="139">
        <f t="shared" si="25"/>
        <v>0</v>
      </c>
      <c r="AN28" s="35"/>
      <c r="AO28" s="35"/>
      <c r="AP28" s="35"/>
      <c r="AQ28" s="35"/>
      <c r="AR28" s="35"/>
      <c r="AS28" s="135"/>
      <c r="AT28" s="141">
        <f t="shared" si="26"/>
        <v>0</v>
      </c>
      <c r="AU28" s="35"/>
      <c r="AV28" s="35"/>
      <c r="AW28" s="35"/>
      <c r="AX28" s="35"/>
      <c r="AY28" s="35"/>
      <c r="AZ28" s="135"/>
      <c r="BA28" s="141">
        <f t="shared" si="27"/>
        <v>0</v>
      </c>
      <c r="BB28" s="139">
        <f t="shared" si="28"/>
        <v>0</v>
      </c>
      <c r="BC28" s="139">
        <f t="shared" si="29"/>
        <v>0</v>
      </c>
      <c r="BD28" s="139">
        <f t="shared" si="30"/>
        <v>0</v>
      </c>
      <c r="BE28" s="139">
        <f t="shared" si="31"/>
        <v>0</v>
      </c>
      <c r="BF28" s="139">
        <f t="shared" si="32"/>
        <v>0</v>
      </c>
      <c r="BG28" s="140">
        <f t="shared" si="33"/>
        <v>0</v>
      </c>
    </row>
    <row r="29" spans="1:59" x14ac:dyDescent="0.2">
      <c r="A29" s="133"/>
      <c r="B29" s="134"/>
      <c r="C29" s="133"/>
      <c r="D29" s="130">
        <f t="shared" si="8"/>
        <v>0</v>
      </c>
      <c r="E29" s="127"/>
      <c r="F29" s="35"/>
      <c r="G29" s="35"/>
      <c r="H29" s="35"/>
      <c r="I29" s="35"/>
      <c r="J29" s="135"/>
      <c r="K29" s="130">
        <f t="shared" si="9"/>
        <v>0</v>
      </c>
      <c r="L29" s="35"/>
      <c r="M29" s="35"/>
      <c r="N29" s="35"/>
      <c r="O29" s="35"/>
      <c r="P29" s="35"/>
      <c r="Q29" s="135"/>
      <c r="R29" s="138">
        <f t="shared" si="10"/>
        <v>0</v>
      </c>
      <c r="S29" s="139">
        <f t="shared" si="11"/>
        <v>0</v>
      </c>
      <c r="T29" s="139">
        <f t="shared" si="12"/>
        <v>0</v>
      </c>
      <c r="U29" s="139">
        <f t="shared" si="13"/>
        <v>0</v>
      </c>
      <c r="V29" s="139">
        <f t="shared" si="14"/>
        <v>0</v>
      </c>
      <c r="W29" s="139">
        <f t="shared" si="15"/>
        <v>0</v>
      </c>
      <c r="X29" s="140">
        <f t="shared" si="16"/>
        <v>0</v>
      </c>
      <c r="Y29" s="138">
        <f t="shared" si="17"/>
        <v>0</v>
      </c>
      <c r="Z29" s="139">
        <f t="shared" si="18"/>
        <v>0</v>
      </c>
      <c r="AA29" s="139">
        <f t="shared" si="19"/>
        <v>0</v>
      </c>
      <c r="AB29" s="139">
        <f t="shared" si="20"/>
        <v>0</v>
      </c>
      <c r="AC29" s="139">
        <f t="shared" si="21"/>
        <v>0</v>
      </c>
      <c r="AD29" s="139">
        <f t="shared" si="22"/>
        <v>0</v>
      </c>
      <c r="AE29" s="140">
        <f t="shared" si="23"/>
        <v>0</v>
      </c>
      <c r="AF29" s="138">
        <f t="shared" si="24"/>
        <v>0</v>
      </c>
      <c r="AG29" s="35"/>
      <c r="AH29" s="35"/>
      <c r="AI29" s="35"/>
      <c r="AJ29" s="35"/>
      <c r="AK29" s="35"/>
      <c r="AL29" s="35"/>
      <c r="AM29" s="139">
        <f t="shared" si="25"/>
        <v>0</v>
      </c>
      <c r="AN29" s="35"/>
      <c r="AO29" s="35"/>
      <c r="AP29" s="35"/>
      <c r="AQ29" s="35"/>
      <c r="AR29" s="35"/>
      <c r="AS29" s="135"/>
      <c r="AT29" s="141">
        <f t="shared" si="26"/>
        <v>0</v>
      </c>
      <c r="AU29" s="35"/>
      <c r="AV29" s="35"/>
      <c r="AW29" s="35"/>
      <c r="AX29" s="35"/>
      <c r="AY29" s="35"/>
      <c r="AZ29" s="135"/>
      <c r="BA29" s="141">
        <f t="shared" si="27"/>
        <v>0</v>
      </c>
      <c r="BB29" s="139">
        <f t="shared" si="28"/>
        <v>0</v>
      </c>
      <c r="BC29" s="139">
        <f t="shared" si="29"/>
        <v>0</v>
      </c>
      <c r="BD29" s="139">
        <f t="shared" si="30"/>
        <v>0</v>
      </c>
      <c r="BE29" s="139">
        <f t="shared" si="31"/>
        <v>0</v>
      </c>
      <c r="BF29" s="139">
        <f t="shared" si="32"/>
        <v>0</v>
      </c>
      <c r="BG29" s="140">
        <f t="shared" si="33"/>
        <v>0</v>
      </c>
    </row>
    <row r="30" spans="1:59" x14ac:dyDescent="0.2">
      <c r="A30" s="133"/>
      <c r="B30" s="134"/>
      <c r="C30" s="133"/>
      <c r="D30" s="130">
        <f t="shared" si="8"/>
        <v>0</v>
      </c>
      <c r="E30" s="127"/>
      <c r="F30" s="35"/>
      <c r="G30" s="35"/>
      <c r="H30" s="35"/>
      <c r="I30" s="35"/>
      <c r="J30" s="135"/>
      <c r="K30" s="130">
        <f t="shared" si="9"/>
        <v>0</v>
      </c>
      <c r="L30" s="35"/>
      <c r="M30" s="35"/>
      <c r="N30" s="35"/>
      <c r="O30" s="35"/>
      <c r="P30" s="35"/>
      <c r="Q30" s="135"/>
      <c r="R30" s="138">
        <f t="shared" si="10"/>
        <v>0</v>
      </c>
      <c r="S30" s="139">
        <f t="shared" si="11"/>
        <v>0</v>
      </c>
      <c r="T30" s="139">
        <f t="shared" si="12"/>
        <v>0</v>
      </c>
      <c r="U30" s="139">
        <f t="shared" si="13"/>
        <v>0</v>
      </c>
      <c r="V30" s="139">
        <f t="shared" si="14"/>
        <v>0</v>
      </c>
      <c r="W30" s="139">
        <f t="shared" si="15"/>
        <v>0</v>
      </c>
      <c r="X30" s="140">
        <f t="shared" si="16"/>
        <v>0</v>
      </c>
      <c r="Y30" s="138">
        <f t="shared" si="17"/>
        <v>0</v>
      </c>
      <c r="Z30" s="139">
        <f t="shared" si="18"/>
        <v>0</v>
      </c>
      <c r="AA30" s="139">
        <f t="shared" si="19"/>
        <v>0</v>
      </c>
      <c r="AB30" s="139">
        <f t="shared" si="20"/>
        <v>0</v>
      </c>
      <c r="AC30" s="139">
        <f t="shared" si="21"/>
        <v>0</v>
      </c>
      <c r="AD30" s="139">
        <f t="shared" si="22"/>
        <v>0</v>
      </c>
      <c r="AE30" s="140">
        <f t="shared" si="23"/>
        <v>0</v>
      </c>
      <c r="AF30" s="138">
        <f t="shared" si="24"/>
        <v>0</v>
      </c>
      <c r="AG30" s="35"/>
      <c r="AH30" s="35"/>
      <c r="AI30" s="35"/>
      <c r="AJ30" s="35"/>
      <c r="AK30" s="35"/>
      <c r="AL30" s="35"/>
      <c r="AM30" s="139">
        <f t="shared" si="25"/>
        <v>0</v>
      </c>
      <c r="AN30" s="35"/>
      <c r="AO30" s="35"/>
      <c r="AP30" s="35"/>
      <c r="AQ30" s="35"/>
      <c r="AR30" s="35"/>
      <c r="AS30" s="135"/>
      <c r="AT30" s="141">
        <f t="shared" si="26"/>
        <v>0</v>
      </c>
      <c r="AU30" s="35"/>
      <c r="AV30" s="35"/>
      <c r="AW30" s="35"/>
      <c r="AX30" s="35"/>
      <c r="AY30" s="35"/>
      <c r="AZ30" s="135"/>
      <c r="BA30" s="141">
        <f t="shared" si="27"/>
        <v>0</v>
      </c>
      <c r="BB30" s="139">
        <f t="shared" si="28"/>
        <v>0</v>
      </c>
      <c r="BC30" s="139">
        <f t="shared" si="29"/>
        <v>0</v>
      </c>
      <c r="BD30" s="139">
        <f t="shared" si="30"/>
        <v>0</v>
      </c>
      <c r="BE30" s="139">
        <f t="shared" si="31"/>
        <v>0</v>
      </c>
      <c r="BF30" s="139">
        <f t="shared" si="32"/>
        <v>0</v>
      </c>
      <c r="BG30" s="140">
        <f t="shared" si="33"/>
        <v>0</v>
      </c>
    </row>
    <row r="31" spans="1:59" x14ac:dyDescent="0.2">
      <c r="A31" s="133"/>
      <c r="B31" s="134"/>
      <c r="C31" s="133"/>
      <c r="D31" s="130">
        <f t="shared" si="8"/>
        <v>0</v>
      </c>
      <c r="E31" s="127"/>
      <c r="F31" s="35"/>
      <c r="G31" s="35"/>
      <c r="H31" s="35"/>
      <c r="I31" s="35"/>
      <c r="J31" s="135"/>
      <c r="K31" s="130">
        <f t="shared" si="9"/>
        <v>0</v>
      </c>
      <c r="L31" s="35"/>
      <c r="M31" s="35"/>
      <c r="N31" s="35"/>
      <c r="O31" s="35"/>
      <c r="P31" s="35"/>
      <c r="Q31" s="135"/>
      <c r="R31" s="138">
        <f t="shared" si="10"/>
        <v>0</v>
      </c>
      <c r="S31" s="139">
        <f t="shared" si="11"/>
        <v>0</v>
      </c>
      <c r="T31" s="139">
        <f t="shared" si="12"/>
        <v>0</v>
      </c>
      <c r="U31" s="139">
        <f t="shared" si="13"/>
        <v>0</v>
      </c>
      <c r="V31" s="139">
        <f t="shared" si="14"/>
        <v>0</v>
      </c>
      <c r="W31" s="139">
        <f t="shared" si="15"/>
        <v>0</v>
      </c>
      <c r="X31" s="140">
        <f t="shared" si="16"/>
        <v>0</v>
      </c>
      <c r="Y31" s="138">
        <f t="shared" si="17"/>
        <v>0</v>
      </c>
      <c r="Z31" s="139">
        <f t="shared" si="18"/>
        <v>0</v>
      </c>
      <c r="AA31" s="139">
        <f t="shared" si="19"/>
        <v>0</v>
      </c>
      <c r="AB31" s="139">
        <f t="shared" si="20"/>
        <v>0</v>
      </c>
      <c r="AC31" s="139">
        <f t="shared" si="21"/>
        <v>0</v>
      </c>
      <c r="AD31" s="139">
        <f t="shared" si="22"/>
        <v>0</v>
      </c>
      <c r="AE31" s="140">
        <f t="shared" si="23"/>
        <v>0</v>
      </c>
      <c r="AF31" s="138">
        <f t="shared" si="24"/>
        <v>0</v>
      </c>
      <c r="AG31" s="35"/>
      <c r="AH31" s="35"/>
      <c r="AI31" s="35"/>
      <c r="AJ31" s="35"/>
      <c r="AK31" s="35"/>
      <c r="AL31" s="35"/>
      <c r="AM31" s="139">
        <f t="shared" si="25"/>
        <v>0</v>
      </c>
      <c r="AN31" s="35"/>
      <c r="AO31" s="35"/>
      <c r="AP31" s="35"/>
      <c r="AQ31" s="35"/>
      <c r="AR31" s="35"/>
      <c r="AS31" s="135"/>
      <c r="AT31" s="141">
        <f t="shared" si="26"/>
        <v>0</v>
      </c>
      <c r="AU31" s="35"/>
      <c r="AV31" s="35"/>
      <c r="AW31" s="35"/>
      <c r="AX31" s="35"/>
      <c r="AY31" s="35"/>
      <c r="AZ31" s="135"/>
      <c r="BA31" s="141">
        <f t="shared" si="27"/>
        <v>0</v>
      </c>
      <c r="BB31" s="139">
        <f t="shared" si="28"/>
        <v>0</v>
      </c>
      <c r="BC31" s="139">
        <f t="shared" si="29"/>
        <v>0</v>
      </c>
      <c r="BD31" s="139">
        <f t="shared" si="30"/>
        <v>0</v>
      </c>
      <c r="BE31" s="139">
        <f t="shared" si="31"/>
        <v>0</v>
      </c>
      <c r="BF31" s="139">
        <f t="shared" si="32"/>
        <v>0</v>
      </c>
      <c r="BG31" s="140">
        <f t="shared" si="33"/>
        <v>0</v>
      </c>
    </row>
    <row r="32" spans="1:59" x14ac:dyDescent="0.2">
      <c r="A32" s="133"/>
      <c r="B32" s="134"/>
      <c r="C32" s="133"/>
      <c r="D32" s="130">
        <f t="shared" si="8"/>
        <v>0</v>
      </c>
      <c r="E32" s="35"/>
      <c r="F32" s="35"/>
      <c r="G32" s="35"/>
      <c r="H32" s="35"/>
      <c r="I32" s="35"/>
      <c r="J32" s="135"/>
      <c r="K32" s="130">
        <f t="shared" si="9"/>
        <v>0</v>
      </c>
      <c r="L32" s="35"/>
      <c r="M32" s="35"/>
      <c r="N32" s="35"/>
      <c r="O32" s="35"/>
      <c r="P32" s="35"/>
      <c r="Q32" s="135"/>
      <c r="R32" s="138">
        <f t="shared" si="10"/>
        <v>0</v>
      </c>
      <c r="S32" s="139">
        <f t="shared" si="11"/>
        <v>0</v>
      </c>
      <c r="T32" s="139">
        <f t="shared" si="12"/>
        <v>0</v>
      </c>
      <c r="U32" s="139">
        <f t="shared" si="13"/>
        <v>0</v>
      </c>
      <c r="V32" s="139">
        <f t="shared" si="14"/>
        <v>0</v>
      </c>
      <c r="W32" s="139">
        <f t="shared" si="15"/>
        <v>0</v>
      </c>
      <c r="X32" s="140">
        <f t="shared" si="16"/>
        <v>0</v>
      </c>
      <c r="Y32" s="138">
        <f t="shared" si="17"/>
        <v>0</v>
      </c>
      <c r="Z32" s="139">
        <f t="shared" si="18"/>
        <v>0</v>
      </c>
      <c r="AA32" s="139">
        <f t="shared" si="19"/>
        <v>0</v>
      </c>
      <c r="AB32" s="139">
        <f t="shared" si="20"/>
        <v>0</v>
      </c>
      <c r="AC32" s="139">
        <f t="shared" si="21"/>
        <v>0</v>
      </c>
      <c r="AD32" s="139">
        <f t="shared" si="22"/>
        <v>0</v>
      </c>
      <c r="AE32" s="140">
        <f t="shared" si="23"/>
        <v>0</v>
      </c>
      <c r="AF32" s="138">
        <f t="shared" si="24"/>
        <v>0</v>
      </c>
      <c r="AG32" s="35"/>
      <c r="AH32" s="35"/>
      <c r="AI32" s="35"/>
      <c r="AJ32" s="35"/>
      <c r="AK32" s="35"/>
      <c r="AL32" s="35"/>
      <c r="AM32" s="139">
        <f t="shared" si="25"/>
        <v>0</v>
      </c>
      <c r="AN32" s="35"/>
      <c r="AO32" s="35"/>
      <c r="AP32" s="35"/>
      <c r="AQ32" s="35"/>
      <c r="AR32" s="35"/>
      <c r="AS32" s="135"/>
      <c r="AT32" s="141">
        <f t="shared" si="26"/>
        <v>0</v>
      </c>
      <c r="AU32" s="35"/>
      <c r="AV32" s="35"/>
      <c r="AW32" s="35"/>
      <c r="AX32" s="35"/>
      <c r="AY32" s="35"/>
      <c r="AZ32" s="135"/>
      <c r="BA32" s="141">
        <f t="shared" si="27"/>
        <v>0</v>
      </c>
      <c r="BB32" s="139">
        <f t="shared" si="28"/>
        <v>0</v>
      </c>
      <c r="BC32" s="139">
        <f t="shared" si="29"/>
        <v>0</v>
      </c>
      <c r="BD32" s="139">
        <f t="shared" si="30"/>
        <v>0</v>
      </c>
      <c r="BE32" s="139">
        <f t="shared" si="31"/>
        <v>0</v>
      </c>
      <c r="BF32" s="139">
        <f t="shared" si="32"/>
        <v>0</v>
      </c>
      <c r="BG32" s="140">
        <f t="shared" si="33"/>
        <v>0</v>
      </c>
    </row>
    <row r="33" spans="1:59" x14ac:dyDescent="0.2">
      <c r="A33" s="133"/>
      <c r="B33" s="134"/>
      <c r="C33" s="133"/>
      <c r="D33" s="130">
        <f t="shared" si="8"/>
        <v>0</v>
      </c>
      <c r="E33" s="35"/>
      <c r="F33" s="35"/>
      <c r="G33" s="35"/>
      <c r="H33" s="35"/>
      <c r="I33" s="35"/>
      <c r="J33" s="135"/>
      <c r="K33" s="130">
        <f t="shared" si="9"/>
        <v>0</v>
      </c>
      <c r="L33" s="35"/>
      <c r="M33" s="35"/>
      <c r="N33" s="35"/>
      <c r="O33" s="35"/>
      <c r="P33" s="35"/>
      <c r="Q33" s="135"/>
      <c r="R33" s="138">
        <f t="shared" si="10"/>
        <v>0</v>
      </c>
      <c r="S33" s="139">
        <f t="shared" si="11"/>
        <v>0</v>
      </c>
      <c r="T33" s="139">
        <f t="shared" si="12"/>
        <v>0</v>
      </c>
      <c r="U33" s="139">
        <f t="shared" si="13"/>
        <v>0</v>
      </c>
      <c r="V33" s="139">
        <f t="shared" si="14"/>
        <v>0</v>
      </c>
      <c r="W33" s="139">
        <f t="shared" si="15"/>
        <v>0</v>
      </c>
      <c r="X33" s="140">
        <f t="shared" si="16"/>
        <v>0</v>
      </c>
      <c r="Y33" s="138">
        <f t="shared" si="17"/>
        <v>0</v>
      </c>
      <c r="Z33" s="139">
        <f t="shared" si="18"/>
        <v>0</v>
      </c>
      <c r="AA33" s="139">
        <f t="shared" si="19"/>
        <v>0</v>
      </c>
      <c r="AB33" s="139">
        <f t="shared" si="20"/>
        <v>0</v>
      </c>
      <c r="AC33" s="139">
        <f t="shared" si="21"/>
        <v>0</v>
      </c>
      <c r="AD33" s="139">
        <f t="shared" si="22"/>
        <v>0</v>
      </c>
      <c r="AE33" s="140">
        <f t="shared" si="23"/>
        <v>0</v>
      </c>
      <c r="AF33" s="138">
        <f t="shared" si="24"/>
        <v>0</v>
      </c>
      <c r="AG33" s="35"/>
      <c r="AH33" s="35"/>
      <c r="AI33" s="35"/>
      <c r="AJ33" s="35"/>
      <c r="AK33" s="35"/>
      <c r="AL33" s="35"/>
      <c r="AM33" s="139">
        <f t="shared" si="25"/>
        <v>0</v>
      </c>
      <c r="AN33" s="35"/>
      <c r="AO33" s="35"/>
      <c r="AP33" s="35"/>
      <c r="AQ33" s="35"/>
      <c r="AR33" s="35"/>
      <c r="AS33" s="135"/>
      <c r="AT33" s="141">
        <f t="shared" si="26"/>
        <v>0</v>
      </c>
      <c r="AU33" s="35"/>
      <c r="AV33" s="35"/>
      <c r="AW33" s="35"/>
      <c r="AX33" s="35"/>
      <c r="AY33" s="35"/>
      <c r="AZ33" s="135"/>
      <c r="BA33" s="141">
        <f t="shared" si="27"/>
        <v>0</v>
      </c>
      <c r="BB33" s="139">
        <f t="shared" si="28"/>
        <v>0</v>
      </c>
      <c r="BC33" s="139">
        <f t="shared" si="29"/>
        <v>0</v>
      </c>
      <c r="BD33" s="139">
        <f t="shared" si="30"/>
        <v>0</v>
      </c>
      <c r="BE33" s="139">
        <f t="shared" si="31"/>
        <v>0</v>
      </c>
      <c r="BF33" s="139">
        <f t="shared" si="32"/>
        <v>0</v>
      </c>
      <c r="BG33" s="140">
        <f t="shared" si="33"/>
        <v>0</v>
      </c>
    </row>
    <row r="34" spans="1:59" x14ac:dyDescent="0.2">
      <c r="A34" s="133"/>
      <c r="B34" s="134"/>
      <c r="C34" s="133"/>
      <c r="D34" s="130">
        <f t="shared" si="8"/>
        <v>0</v>
      </c>
      <c r="E34" s="35"/>
      <c r="F34" s="35"/>
      <c r="G34" s="35"/>
      <c r="H34" s="35"/>
      <c r="I34" s="35"/>
      <c r="J34" s="135"/>
      <c r="K34" s="130">
        <f t="shared" si="9"/>
        <v>0</v>
      </c>
      <c r="L34" s="35"/>
      <c r="M34" s="35"/>
      <c r="N34" s="35"/>
      <c r="O34" s="35"/>
      <c r="P34" s="35"/>
      <c r="Q34" s="135"/>
      <c r="R34" s="138">
        <f t="shared" si="10"/>
        <v>0</v>
      </c>
      <c r="S34" s="139">
        <f t="shared" si="11"/>
        <v>0</v>
      </c>
      <c r="T34" s="139">
        <f t="shared" si="12"/>
        <v>0</v>
      </c>
      <c r="U34" s="139">
        <f t="shared" si="13"/>
        <v>0</v>
      </c>
      <c r="V34" s="139">
        <f t="shared" si="14"/>
        <v>0</v>
      </c>
      <c r="W34" s="139">
        <f t="shared" si="15"/>
        <v>0</v>
      </c>
      <c r="X34" s="140">
        <f t="shared" si="16"/>
        <v>0</v>
      </c>
      <c r="Y34" s="138">
        <f t="shared" si="17"/>
        <v>0</v>
      </c>
      <c r="Z34" s="139">
        <f t="shared" si="18"/>
        <v>0</v>
      </c>
      <c r="AA34" s="139">
        <f t="shared" si="19"/>
        <v>0</v>
      </c>
      <c r="AB34" s="139">
        <f t="shared" si="20"/>
        <v>0</v>
      </c>
      <c r="AC34" s="139">
        <f t="shared" si="21"/>
        <v>0</v>
      </c>
      <c r="AD34" s="139">
        <f t="shared" si="22"/>
        <v>0</v>
      </c>
      <c r="AE34" s="140">
        <f t="shared" si="23"/>
        <v>0</v>
      </c>
      <c r="AF34" s="138">
        <f t="shared" si="24"/>
        <v>0</v>
      </c>
      <c r="AG34" s="35"/>
      <c r="AH34" s="35"/>
      <c r="AI34" s="35"/>
      <c r="AJ34" s="35"/>
      <c r="AK34" s="35"/>
      <c r="AL34" s="35"/>
      <c r="AM34" s="139">
        <f t="shared" si="25"/>
        <v>0</v>
      </c>
      <c r="AN34" s="35"/>
      <c r="AO34" s="35"/>
      <c r="AP34" s="35"/>
      <c r="AQ34" s="35"/>
      <c r="AR34" s="35"/>
      <c r="AS34" s="135"/>
      <c r="AT34" s="141">
        <f t="shared" si="26"/>
        <v>0</v>
      </c>
      <c r="AU34" s="35"/>
      <c r="AV34" s="35"/>
      <c r="AW34" s="35"/>
      <c r="AX34" s="35"/>
      <c r="AY34" s="35"/>
      <c r="AZ34" s="135"/>
      <c r="BA34" s="141">
        <f t="shared" si="27"/>
        <v>0</v>
      </c>
      <c r="BB34" s="139">
        <f t="shared" si="28"/>
        <v>0</v>
      </c>
      <c r="BC34" s="139">
        <f t="shared" si="29"/>
        <v>0</v>
      </c>
      <c r="BD34" s="139">
        <f t="shared" si="30"/>
        <v>0</v>
      </c>
      <c r="BE34" s="139">
        <f t="shared" si="31"/>
        <v>0</v>
      </c>
      <c r="BF34" s="139">
        <f t="shared" si="32"/>
        <v>0</v>
      </c>
      <c r="BG34" s="140">
        <f t="shared" si="33"/>
        <v>0</v>
      </c>
    </row>
    <row r="35" spans="1:59" x14ac:dyDescent="0.2">
      <c r="A35" s="133"/>
      <c r="B35" s="134"/>
      <c r="C35" s="133"/>
      <c r="D35" s="130">
        <f t="shared" si="8"/>
        <v>0</v>
      </c>
      <c r="E35" s="35"/>
      <c r="F35" s="35"/>
      <c r="G35" s="35"/>
      <c r="H35" s="35"/>
      <c r="I35" s="35"/>
      <c r="J35" s="135"/>
      <c r="K35" s="130">
        <f t="shared" si="9"/>
        <v>0</v>
      </c>
      <c r="L35" s="35"/>
      <c r="M35" s="35"/>
      <c r="N35" s="35"/>
      <c r="O35" s="35"/>
      <c r="P35" s="35"/>
      <c r="Q35" s="135"/>
      <c r="R35" s="138">
        <f t="shared" si="10"/>
        <v>0</v>
      </c>
      <c r="S35" s="139">
        <f t="shared" si="11"/>
        <v>0</v>
      </c>
      <c r="T35" s="139">
        <f t="shared" si="12"/>
        <v>0</v>
      </c>
      <c r="U35" s="139">
        <f t="shared" si="13"/>
        <v>0</v>
      </c>
      <c r="V35" s="139">
        <f t="shared" si="14"/>
        <v>0</v>
      </c>
      <c r="W35" s="139">
        <f t="shared" si="15"/>
        <v>0</v>
      </c>
      <c r="X35" s="140">
        <f t="shared" si="16"/>
        <v>0</v>
      </c>
      <c r="Y35" s="138">
        <f t="shared" si="17"/>
        <v>0</v>
      </c>
      <c r="Z35" s="139">
        <f t="shared" si="18"/>
        <v>0</v>
      </c>
      <c r="AA35" s="139">
        <f t="shared" si="19"/>
        <v>0</v>
      </c>
      <c r="AB35" s="139">
        <f t="shared" si="20"/>
        <v>0</v>
      </c>
      <c r="AC35" s="139">
        <f t="shared" si="21"/>
        <v>0</v>
      </c>
      <c r="AD35" s="139">
        <f t="shared" si="22"/>
        <v>0</v>
      </c>
      <c r="AE35" s="140">
        <f t="shared" si="23"/>
        <v>0</v>
      </c>
      <c r="AF35" s="138">
        <f t="shared" si="24"/>
        <v>0</v>
      </c>
      <c r="AG35" s="35"/>
      <c r="AH35" s="35"/>
      <c r="AI35" s="35"/>
      <c r="AJ35" s="35"/>
      <c r="AK35" s="35"/>
      <c r="AL35" s="35"/>
      <c r="AM35" s="139">
        <f t="shared" si="25"/>
        <v>0</v>
      </c>
      <c r="AN35" s="35"/>
      <c r="AO35" s="35"/>
      <c r="AP35" s="35"/>
      <c r="AQ35" s="35"/>
      <c r="AR35" s="35"/>
      <c r="AS35" s="135"/>
      <c r="AT35" s="141">
        <f t="shared" si="26"/>
        <v>0</v>
      </c>
      <c r="AU35" s="35"/>
      <c r="AV35" s="35"/>
      <c r="AW35" s="35"/>
      <c r="AX35" s="35"/>
      <c r="AY35" s="35"/>
      <c r="AZ35" s="135"/>
      <c r="BA35" s="141">
        <f t="shared" si="27"/>
        <v>0</v>
      </c>
      <c r="BB35" s="139">
        <f t="shared" si="28"/>
        <v>0</v>
      </c>
      <c r="BC35" s="139">
        <f t="shared" si="29"/>
        <v>0</v>
      </c>
      <c r="BD35" s="139">
        <f t="shared" si="30"/>
        <v>0</v>
      </c>
      <c r="BE35" s="139">
        <f t="shared" si="31"/>
        <v>0</v>
      </c>
      <c r="BF35" s="139">
        <f t="shared" si="32"/>
        <v>0</v>
      </c>
      <c r="BG35" s="140">
        <f t="shared" si="33"/>
        <v>0</v>
      </c>
    </row>
    <row r="36" spans="1:59" x14ac:dyDescent="0.2">
      <c r="A36" s="133"/>
      <c r="B36" s="134"/>
      <c r="C36" s="133"/>
      <c r="D36" s="130">
        <f t="shared" si="8"/>
        <v>0</v>
      </c>
      <c r="E36" s="35"/>
      <c r="F36" s="35"/>
      <c r="G36" s="35"/>
      <c r="H36" s="35"/>
      <c r="I36" s="35"/>
      <c r="J36" s="135"/>
      <c r="K36" s="130">
        <f t="shared" si="9"/>
        <v>0</v>
      </c>
      <c r="L36" s="35"/>
      <c r="M36" s="35"/>
      <c r="N36" s="35"/>
      <c r="O36" s="35"/>
      <c r="P36" s="35"/>
      <c r="Q36" s="135"/>
      <c r="R36" s="138">
        <f t="shared" si="10"/>
        <v>0</v>
      </c>
      <c r="S36" s="139">
        <f t="shared" si="11"/>
        <v>0</v>
      </c>
      <c r="T36" s="139">
        <f t="shared" si="12"/>
        <v>0</v>
      </c>
      <c r="U36" s="139">
        <f t="shared" si="13"/>
        <v>0</v>
      </c>
      <c r="V36" s="139">
        <f t="shared" si="14"/>
        <v>0</v>
      </c>
      <c r="W36" s="139">
        <f t="shared" si="15"/>
        <v>0</v>
      </c>
      <c r="X36" s="140">
        <f t="shared" si="16"/>
        <v>0</v>
      </c>
      <c r="Y36" s="138">
        <f t="shared" si="17"/>
        <v>0</v>
      </c>
      <c r="Z36" s="139">
        <f t="shared" si="18"/>
        <v>0</v>
      </c>
      <c r="AA36" s="139">
        <f t="shared" si="19"/>
        <v>0</v>
      </c>
      <c r="AB36" s="139">
        <f t="shared" si="20"/>
        <v>0</v>
      </c>
      <c r="AC36" s="139">
        <f t="shared" si="21"/>
        <v>0</v>
      </c>
      <c r="AD36" s="139">
        <f t="shared" si="22"/>
        <v>0</v>
      </c>
      <c r="AE36" s="140">
        <f t="shared" si="23"/>
        <v>0</v>
      </c>
      <c r="AF36" s="138">
        <f t="shared" si="24"/>
        <v>0</v>
      </c>
      <c r="AG36" s="35"/>
      <c r="AH36" s="35"/>
      <c r="AI36" s="35"/>
      <c r="AJ36" s="35"/>
      <c r="AK36" s="35"/>
      <c r="AL36" s="35"/>
      <c r="AM36" s="139">
        <f t="shared" si="25"/>
        <v>0</v>
      </c>
      <c r="AN36" s="35"/>
      <c r="AO36" s="35"/>
      <c r="AP36" s="35"/>
      <c r="AQ36" s="35"/>
      <c r="AR36" s="35"/>
      <c r="AS36" s="135"/>
      <c r="AT36" s="141">
        <f t="shared" si="26"/>
        <v>0</v>
      </c>
      <c r="AU36" s="35"/>
      <c r="AV36" s="35"/>
      <c r="AW36" s="35"/>
      <c r="AX36" s="35"/>
      <c r="AY36" s="35"/>
      <c r="AZ36" s="135"/>
      <c r="BA36" s="141">
        <f t="shared" si="27"/>
        <v>0</v>
      </c>
      <c r="BB36" s="139">
        <f t="shared" si="28"/>
        <v>0</v>
      </c>
      <c r="BC36" s="139">
        <f t="shared" si="29"/>
        <v>0</v>
      </c>
      <c r="BD36" s="139">
        <f t="shared" si="30"/>
        <v>0</v>
      </c>
      <c r="BE36" s="139">
        <f t="shared" si="31"/>
        <v>0</v>
      </c>
      <c r="BF36" s="139">
        <f t="shared" si="32"/>
        <v>0</v>
      </c>
      <c r="BG36" s="140">
        <f t="shared" si="33"/>
        <v>0</v>
      </c>
    </row>
    <row r="37" spans="1:59" x14ac:dyDescent="0.2">
      <c r="A37" s="133"/>
      <c r="B37" s="134"/>
      <c r="C37" s="133"/>
      <c r="D37" s="130">
        <f t="shared" si="8"/>
        <v>0</v>
      </c>
      <c r="E37" s="35"/>
      <c r="F37" s="35"/>
      <c r="G37" s="35"/>
      <c r="H37" s="35"/>
      <c r="I37" s="35"/>
      <c r="J37" s="135"/>
      <c r="K37" s="130">
        <f t="shared" si="9"/>
        <v>0</v>
      </c>
      <c r="L37" s="35"/>
      <c r="M37" s="35"/>
      <c r="N37" s="35"/>
      <c r="O37" s="35"/>
      <c r="P37" s="35"/>
      <c r="Q37" s="135"/>
      <c r="R37" s="138">
        <f t="shared" si="10"/>
        <v>0</v>
      </c>
      <c r="S37" s="139">
        <f t="shared" si="11"/>
        <v>0</v>
      </c>
      <c r="T37" s="139">
        <f t="shared" si="12"/>
        <v>0</v>
      </c>
      <c r="U37" s="139">
        <f t="shared" si="13"/>
        <v>0</v>
      </c>
      <c r="V37" s="139">
        <f t="shared" si="14"/>
        <v>0</v>
      </c>
      <c r="W37" s="139">
        <f t="shared" si="15"/>
        <v>0</v>
      </c>
      <c r="X37" s="140">
        <f t="shared" si="16"/>
        <v>0</v>
      </c>
      <c r="Y37" s="138">
        <f t="shared" si="17"/>
        <v>0</v>
      </c>
      <c r="Z37" s="139">
        <f t="shared" si="18"/>
        <v>0</v>
      </c>
      <c r="AA37" s="139">
        <f t="shared" si="19"/>
        <v>0</v>
      </c>
      <c r="AB37" s="139">
        <f t="shared" si="20"/>
        <v>0</v>
      </c>
      <c r="AC37" s="139">
        <f t="shared" si="21"/>
        <v>0</v>
      </c>
      <c r="AD37" s="139">
        <f t="shared" si="22"/>
        <v>0</v>
      </c>
      <c r="AE37" s="140">
        <f t="shared" si="23"/>
        <v>0</v>
      </c>
      <c r="AF37" s="138">
        <f t="shared" si="24"/>
        <v>0</v>
      </c>
      <c r="AG37" s="35"/>
      <c r="AH37" s="35"/>
      <c r="AI37" s="35"/>
      <c r="AJ37" s="35"/>
      <c r="AK37" s="35"/>
      <c r="AL37" s="35"/>
      <c r="AM37" s="139">
        <f t="shared" si="25"/>
        <v>0</v>
      </c>
      <c r="AN37" s="35"/>
      <c r="AO37" s="35"/>
      <c r="AP37" s="35"/>
      <c r="AQ37" s="35"/>
      <c r="AR37" s="35"/>
      <c r="AS37" s="135"/>
      <c r="AT37" s="141">
        <f t="shared" si="26"/>
        <v>0</v>
      </c>
      <c r="AU37" s="35"/>
      <c r="AV37" s="35"/>
      <c r="AW37" s="35"/>
      <c r="AX37" s="35"/>
      <c r="AY37" s="35"/>
      <c r="AZ37" s="135"/>
      <c r="BA37" s="141">
        <f t="shared" si="27"/>
        <v>0</v>
      </c>
      <c r="BB37" s="139">
        <f t="shared" si="28"/>
        <v>0</v>
      </c>
      <c r="BC37" s="139">
        <f t="shared" si="29"/>
        <v>0</v>
      </c>
      <c r="BD37" s="139">
        <f t="shared" si="30"/>
        <v>0</v>
      </c>
      <c r="BE37" s="139">
        <f t="shared" si="31"/>
        <v>0</v>
      </c>
      <c r="BF37" s="139">
        <f t="shared" si="32"/>
        <v>0</v>
      </c>
      <c r="BG37" s="140">
        <f t="shared" si="33"/>
        <v>0</v>
      </c>
    </row>
    <row r="38" spans="1:59" x14ac:dyDescent="0.2">
      <c r="A38" s="133"/>
      <c r="B38" s="134"/>
      <c r="C38" s="133"/>
      <c r="D38" s="130">
        <f t="shared" si="8"/>
        <v>0</v>
      </c>
      <c r="E38" s="35"/>
      <c r="F38" s="35"/>
      <c r="G38" s="35"/>
      <c r="H38" s="35"/>
      <c r="I38" s="35"/>
      <c r="J38" s="135"/>
      <c r="K38" s="130">
        <f t="shared" si="9"/>
        <v>0</v>
      </c>
      <c r="L38" s="35"/>
      <c r="M38" s="35"/>
      <c r="N38" s="35"/>
      <c r="O38" s="35"/>
      <c r="P38" s="35"/>
      <c r="Q38" s="135"/>
      <c r="R38" s="138">
        <f t="shared" si="10"/>
        <v>0</v>
      </c>
      <c r="S38" s="139">
        <f t="shared" si="11"/>
        <v>0</v>
      </c>
      <c r="T38" s="139">
        <f t="shared" si="12"/>
        <v>0</v>
      </c>
      <c r="U38" s="139">
        <f t="shared" si="13"/>
        <v>0</v>
      </c>
      <c r="V38" s="139">
        <f t="shared" si="14"/>
        <v>0</v>
      </c>
      <c r="W38" s="139">
        <f t="shared" si="15"/>
        <v>0</v>
      </c>
      <c r="X38" s="140">
        <f t="shared" si="16"/>
        <v>0</v>
      </c>
      <c r="Y38" s="138">
        <f t="shared" si="17"/>
        <v>0</v>
      </c>
      <c r="Z38" s="139">
        <f t="shared" si="18"/>
        <v>0</v>
      </c>
      <c r="AA38" s="139">
        <f t="shared" si="19"/>
        <v>0</v>
      </c>
      <c r="AB38" s="139">
        <f t="shared" si="20"/>
        <v>0</v>
      </c>
      <c r="AC38" s="139">
        <f t="shared" si="21"/>
        <v>0</v>
      </c>
      <c r="AD38" s="139">
        <f t="shared" si="22"/>
        <v>0</v>
      </c>
      <c r="AE38" s="140">
        <f t="shared" si="23"/>
        <v>0</v>
      </c>
      <c r="AF38" s="138">
        <f t="shared" si="24"/>
        <v>0</v>
      </c>
      <c r="AG38" s="35"/>
      <c r="AH38" s="35"/>
      <c r="AI38" s="35"/>
      <c r="AJ38" s="35"/>
      <c r="AK38" s="35"/>
      <c r="AL38" s="35"/>
      <c r="AM38" s="139">
        <f t="shared" si="25"/>
        <v>0</v>
      </c>
      <c r="AN38" s="35"/>
      <c r="AO38" s="35"/>
      <c r="AP38" s="35"/>
      <c r="AQ38" s="35"/>
      <c r="AR38" s="35"/>
      <c r="AS38" s="135"/>
      <c r="AT38" s="141">
        <f t="shared" si="26"/>
        <v>0</v>
      </c>
      <c r="AU38" s="35"/>
      <c r="AV38" s="35"/>
      <c r="AW38" s="35"/>
      <c r="AX38" s="35"/>
      <c r="AY38" s="35"/>
      <c r="AZ38" s="135"/>
      <c r="BA38" s="141">
        <f t="shared" si="27"/>
        <v>0</v>
      </c>
      <c r="BB38" s="139">
        <f t="shared" si="28"/>
        <v>0</v>
      </c>
      <c r="BC38" s="139">
        <f t="shared" si="29"/>
        <v>0</v>
      </c>
      <c r="BD38" s="139">
        <f t="shared" si="30"/>
        <v>0</v>
      </c>
      <c r="BE38" s="139">
        <f t="shared" si="31"/>
        <v>0</v>
      </c>
      <c r="BF38" s="139">
        <f t="shared" si="32"/>
        <v>0</v>
      </c>
      <c r="BG38" s="140">
        <f t="shared" si="33"/>
        <v>0</v>
      </c>
    </row>
    <row r="39" spans="1:59" x14ac:dyDescent="0.2">
      <c r="A39" s="133"/>
      <c r="B39" s="134"/>
      <c r="C39" s="133"/>
      <c r="D39" s="130">
        <f t="shared" si="8"/>
        <v>0</v>
      </c>
      <c r="E39" s="35"/>
      <c r="F39" s="35"/>
      <c r="G39" s="35"/>
      <c r="H39" s="35"/>
      <c r="I39" s="35"/>
      <c r="J39" s="135"/>
      <c r="K39" s="130">
        <f t="shared" si="9"/>
        <v>0</v>
      </c>
      <c r="L39" s="35"/>
      <c r="M39" s="35"/>
      <c r="N39" s="35"/>
      <c r="O39" s="35"/>
      <c r="P39" s="35"/>
      <c r="Q39" s="135"/>
      <c r="R39" s="138">
        <f t="shared" si="10"/>
        <v>0</v>
      </c>
      <c r="S39" s="139">
        <f t="shared" si="11"/>
        <v>0</v>
      </c>
      <c r="T39" s="139">
        <f t="shared" si="12"/>
        <v>0</v>
      </c>
      <c r="U39" s="139">
        <f t="shared" si="13"/>
        <v>0</v>
      </c>
      <c r="V39" s="139">
        <f t="shared" si="14"/>
        <v>0</v>
      </c>
      <c r="W39" s="139">
        <f t="shared" si="15"/>
        <v>0</v>
      </c>
      <c r="X39" s="140">
        <f t="shared" si="16"/>
        <v>0</v>
      </c>
      <c r="Y39" s="138">
        <f t="shared" si="17"/>
        <v>0</v>
      </c>
      <c r="Z39" s="139">
        <f t="shared" si="18"/>
        <v>0</v>
      </c>
      <c r="AA39" s="139">
        <f t="shared" si="19"/>
        <v>0</v>
      </c>
      <c r="AB39" s="139">
        <f t="shared" si="20"/>
        <v>0</v>
      </c>
      <c r="AC39" s="139">
        <f t="shared" si="21"/>
        <v>0</v>
      </c>
      <c r="AD39" s="139">
        <f t="shared" si="22"/>
        <v>0</v>
      </c>
      <c r="AE39" s="140">
        <f t="shared" si="23"/>
        <v>0</v>
      </c>
      <c r="AF39" s="138">
        <f t="shared" si="24"/>
        <v>0</v>
      </c>
      <c r="AG39" s="35"/>
      <c r="AH39" s="35"/>
      <c r="AI39" s="35"/>
      <c r="AJ39" s="35"/>
      <c r="AK39" s="35"/>
      <c r="AL39" s="35"/>
      <c r="AM39" s="139">
        <f t="shared" si="25"/>
        <v>0</v>
      </c>
      <c r="AN39" s="35"/>
      <c r="AO39" s="35"/>
      <c r="AP39" s="35"/>
      <c r="AQ39" s="35"/>
      <c r="AR39" s="35"/>
      <c r="AS39" s="135"/>
      <c r="AT39" s="141">
        <f t="shared" si="26"/>
        <v>0</v>
      </c>
      <c r="AU39" s="35"/>
      <c r="AV39" s="35"/>
      <c r="AW39" s="35"/>
      <c r="AX39" s="35"/>
      <c r="AY39" s="35"/>
      <c r="AZ39" s="135"/>
      <c r="BA39" s="141">
        <f t="shared" si="27"/>
        <v>0</v>
      </c>
      <c r="BB39" s="139">
        <f t="shared" si="28"/>
        <v>0</v>
      </c>
      <c r="BC39" s="139">
        <f t="shared" si="29"/>
        <v>0</v>
      </c>
      <c r="BD39" s="139">
        <f t="shared" si="30"/>
        <v>0</v>
      </c>
      <c r="BE39" s="139">
        <f t="shared" si="31"/>
        <v>0</v>
      </c>
      <c r="BF39" s="139">
        <f t="shared" si="32"/>
        <v>0</v>
      </c>
      <c r="BG39" s="140">
        <f t="shared" si="33"/>
        <v>0</v>
      </c>
    </row>
    <row r="40" spans="1:59" x14ac:dyDescent="0.2">
      <c r="A40" s="133"/>
      <c r="B40" s="134"/>
      <c r="C40" s="133"/>
      <c r="D40" s="130">
        <f t="shared" si="8"/>
        <v>0</v>
      </c>
      <c r="E40" s="35"/>
      <c r="F40" s="35"/>
      <c r="G40" s="35"/>
      <c r="H40" s="35"/>
      <c r="I40" s="35"/>
      <c r="J40" s="135"/>
      <c r="K40" s="130">
        <f t="shared" si="9"/>
        <v>0</v>
      </c>
      <c r="L40" s="35"/>
      <c r="M40" s="35"/>
      <c r="N40" s="35"/>
      <c r="O40" s="35"/>
      <c r="P40" s="35"/>
      <c r="Q40" s="135"/>
      <c r="R40" s="138">
        <f t="shared" si="10"/>
        <v>0</v>
      </c>
      <c r="S40" s="139">
        <f t="shared" si="11"/>
        <v>0</v>
      </c>
      <c r="T40" s="139">
        <f t="shared" si="12"/>
        <v>0</v>
      </c>
      <c r="U40" s="139">
        <f t="shared" si="13"/>
        <v>0</v>
      </c>
      <c r="V40" s="139">
        <f t="shared" si="14"/>
        <v>0</v>
      </c>
      <c r="W40" s="139">
        <f t="shared" si="15"/>
        <v>0</v>
      </c>
      <c r="X40" s="140">
        <f t="shared" si="16"/>
        <v>0</v>
      </c>
      <c r="Y40" s="138">
        <f t="shared" si="17"/>
        <v>0</v>
      </c>
      <c r="Z40" s="139">
        <f t="shared" si="18"/>
        <v>0</v>
      </c>
      <c r="AA40" s="139">
        <f t="shared" si="19"/>
        <v>0</v>
      </c>
      <c r="AB40" s="139">
        <f t="shared" si="20"/>
        <v>0</v>
      </c>
      <c r="AC40" s="139">
        <f t="shared" si="21"/>
        <v>0</v>
      </c>
      <c r="AD40" s="139">
        <f t="shared" si="22"/>
        <v>0</v>
      </c>
      <c r="AE40" s="140">
        <f t="shared" si="23"/>
        <v>0</v>
      </c>
      <c r="AF40" s="138">
        <f t="shared" si="24"/>
        <v>0</v>
      </c>
      <c r="AG40" s="35"/>
      <c r="AH40" s="35"/>
      <c r="AI40" s="35"/>
      <c r="AJ40" s="35"/>
      <c r="AK40" s="35"/>
      <c r="AL40" s="35"/>
      <c r="AM40" s="139">
        <f t="shared" si="25"/>
        <v>0</v>
      </c>
      <c r="AN40" s="35"/>
      <c r="AO40" s="35"/>
      <c r="AP40" s="35"/>
      <c r="AQ40" s="35"/>
      <c r="AR40" s="35"/>
      <c r="AS40" s="135"/>
      <c r="AT40" s="141">
        <f t="shared" si="26"/>
        <v>0</v>
      </c>
      <c r="AU40" s="35"/>
      <c r="AV40" s="35"/>
      <c r="AW40" s="35"/>
      <c r="AX40" s="35"/>
      <c r="AY40" s="35"/>
      <c r="AZ40" s="135"/>
      <c r="BA40" s="141">
        <f t="shared" si="27"/>
        <v>0</v>
      </c>
      <c r="BB40" s="139">
        <f t="shared" si="28"/>
        <v>0</v>
      </c>
      <c r="BC40" s="139">
        <f t="shared" si="29"/>
        <v>0</v>
      </c>
      <c r="BD40" s="139">
        <f t="shared" si="30"/>
        <v>0</v>
      </c>
      <c r="BE40" s="139">
        <f t="shared" si="31"/>
        <v>0</v>
      </c>
      <c r="BF40" s="139">
        <f t="shared" si="32"/>
        <v>0</v>
      </c>
      <c r="BG40" s="140">
        <f t="shared" si="33"/>
        <v>0</v>
      </c>
    </row>
    <row r="41" spans="1:59" x14ac:dyDescent="0.2">
      <c r="A41" s="133"/>
      <c r="B41" s="134"/>
      <c r="C41" s="133"/>
      <c r="D41" s="130">
        <f t="shared" si="8"/>
        <v>0</v>
      </c>
      <c r="E41" s="35"/>
      <c r="F41" s="35"/>
      <c r="G41" s="35"/>
      <c r="H41" s="35"/>
      <c r="I41" s="35"/>
      <c r="J41" s="135"/>
      <c r="K41" s="130">
        <f t="shared" si="9"/>
        <v>0</v>
      </c>
      <c r="L41" s="35"/>
      <c r="M41" s="35"/>
      <c r="N41" s="35"/>
      <c r="O41" s="35"/>
      <c r="P41" s="35"/>
      <c r="Q41" s="135"/>
      <c r="R41" s="138">
        <f t="shared" si="10"/>
        <v>0</v>
      </c>
      <c r="S41" s="139">
        <f t="shared" si="11"/>
        <v>0</v>
      </c>
      <c r="T41" s="139">
        <f t="shared" si="12"/>
        <v>0</v>
      </c>
      <c r="U41" s="139">
        <f t="shared" si="13"/>
        <v>0</v>
      </c>
      <c r="V41" s="139">
        <f t="shared" si="14"/>
        <v>0</v>
      </c>
      <c r="W41" s="139">
        <f t="shared" si="15"/>
        <v>0</v>
      </c>
      <c r="X41" s="140">
        <f t="shared" si="16"/>
        <v>0</v>
      </c>
      <c r="Y41" s="138">
        <f t="shared" si="17"/>
        <v>0</v>
      </c>
      <c r="Z41" s="139">
        <f t="shared" si="18"/>
        <v>0</v>
      </c>
      <c r="AA41" s="139">
        <f t="shared" si="19"/>
        <v>0</v>
      </c>
      <c r="AB41" s="139">
        <f t="shared" si="20"/>
        <v>0</v>
      </c>
      <c r="AC41" s="139">
        <f t="shared" si="21"/>
        <v>0</v>
      </c>
      <c r="AD41" s="139">
        <f t="shared" si="22"/>
        <v>0</v>
      </c>
      <c r="AE41" s="140">
        <f t="shared" si="23"/>
        <v>0</v>
      </c>
      <c r="AF41" s="138">
        <f t="shared" si="24"/>
        <v>0</v>
      </c>
      <c r="AG41" s="35"/>
      <c r="AH41" s="35"/>
      <c r="AI41" s="35"/>
      <c r="AJ41" s="35"/>
      <c r="AK41" s="35"/>
      <c r="AL41" s="35"/>
      <c r="AM41" s="139">
        <f t="shared" si="25"/>
        <v>0</v>
      </c>
      <c r="AN41" s="35"/>
      <c r="AO41" s="35"/>
      <c r="AP41" s="35"/>
      <c r="AQ41" s="35"/>
      <c r="AR41" s="35"/>
      <c r="AS41" s="135"/>
      <c r="AT41" s="141">
        <f t="shared" si="26"/>
        <v>0</v>
      </c>
      <c r="AU41" s="35"/>
      <c r="AV41" s="35"/>
      <c r="AW41" s="35"/>
      <c r="AX41" s="35"/>
      <c r="AY41" s="35"/>
      <c r="AZ41" s="135"/>
      <c r="BA41" s="141">
        <f t="shared" si="27"/>
        <v>0</v>
      </c>
      <c r="BB41" s="139">
        <f t="shared" si="28"/>
        <v>0</v>
      </c>
      <c r="BC41" s="139">
        <f t="shared" si="29"/>
        <v>0</v>
      </c>
      <c r="BD41" s="139">
        <f t="shared" si="30"/>
        <v>0</v>
      </c>
      <c r="BE41" s="139">
        <f t="shared" si="31"/>
        <v>0</v>
      </c>
      <c r="BF41" s="139">
        <f t="shared" si="32"/>
        <v>0</v>
      </c>
      <c r="BG41" s="140">
        <f t="shared" si="33"/>
        <v>0</v>
      </c>
    </row>
    <row r="42" spans="1:59" x14ac:dyDescent="0.2">
      <c r="A42" s="133"/>
      <c r="B42" s="134"/>
      <c r="C42" s="133"/>
      <c r="D42" s="130">
        <f t="shared" si="8"/>
        <v>0</v>
      </c>
      <c r="E42" s="35"/>
      <c r="F42" s="35"/>
      <c r="G42" s="35"/>
      <c r="H42" s="35"/>
      <c r="I42" s="35"/>
      <c r="J42" s="135"/>
      <c r="K42" s="130">
        <f t="shared" si="9"/>
        <v>0</v>
      </c>
      <c r="L42" s="35"/>
      <c r="M42" s="35"/>
      <c r="N42" s="35"/>
      <c r="O42" s="35"/>
      <c r="P42" s="35"/>
      <c r="Q42" s="135"/>
      <c r="R42" s="138">
        <f t="shared" si="10"/>
        <v>0</v>
      </c>
      <c r="S42" s="139">
        <f t="shared" si="11"/>
        <v>0</v>
      </c>
      <c r="T42" s="139">
        <f t="shared" si="12"/>
        <v>0</v>
      </c>
      <c r="U42" s="139">
        <f t="shared" si="13"/>
        <v>0</v>
      </c>
      <c r="V42" s="139">
        <f t="shared" si="14"/>
        <v>0</v>
      </c>
      <c r="W42" s="139">
        <f t="shared" si="15"/>
        <v>0</v>
      </c>
      <c r="X42" s="140">
        <f t="shared" si="16"/>
        <v>0</v>
      </c>
      <c r="Y42" s="138">
        <f t="shared" si="17"/>
        <v>0</v>
      </c>
      <c r="Z42" s="139">
        <f t="shared" si="18"/>
        <v>0</v>
      </c>
      <c r="AA42" s="139">
        <f t="shared" si="19"/>
        <v>0</v>
      </c>
      <c r="AB42" s="139">
        <f t="shared" si="20"/>
        <v>0</v>
      </c>
      <c r="AC42" s="139">
        <f t="shared" si="21"/>
        <v>0</v>
      </c>
      <c r="AD42" s="139">
        <f t="shared" si="22"/>
        <v>0</v>
      </c>
      <c r="AE42" s="140">
        <f t="shared" si="23"/>
        <v>0</v>
      </c>
      <c r="AF42" s="138">
        <f t="shared" si="24"/>
        <v>0</v>
      </c>
      <c r="AG42" s="35"/>
      <c r="AH42" s="35"/>
      <c r="AI42" s="35"/>
      <c r="AJ42" s="35"/>
      <c r="AK42" s="35"/>
      <c r="AL42" s="35"/>
      <c r="AM42" s="139">
        <f t="shared" si="25"/>
        <v>0</v>
      </c>
      <c r="AN42" s="35"/>
      <c r="AO42" s="35"/>
      <c r="AP42" s="35"/>
      <c r="AQ42" s="35"/>
      <c r="AR42" s="35"/>
      <c r="AS42" s="135"/>
      <c r="AT42" s="141">
        <f t="shared" si="26"/>
        <v>0</v>
      </c>
      <c r="AU42" s="35"/>
      <c r="AV42" s="35"/>
      <c r="AW42" s="35"/>
      <c r="AX42" s="35"/>
      <c r="AY42" s="35"/>
      <c r="AZ42" s="135"/>
      <c r="BA42" s="141">
        <f t="shared" si="27"/>
        <v>0</v>
      </c>
      <c r="BB42" s="139">
        <f t="shared" si="28"/>
        <v>0</v>
      </c>
      <c r="BC42" s="139">
        <f t="shared" si="29"/>
        <v>0</v>
      </c>
      <c r="BD42" s="139">
        <f t="shared" si="30"/>
        <v>0</v>
      </c>
      <c r="BE42" s="139">
        <f t="shared" si="31"/>
        <v>0</v>
      </c>
      <c r="BF42" s="139">
        <f t="shared" si="32"/>
        <v>0</v>
      </c>
      <c r="BG42" s="140">
        <f t="shared" si="33"/>
        <v>0</v>
      </c>
    </row>
    <row r="43" spans="1:59" x14ac:dyDescent="0.2">
      <c r="A43" s="133"/>
      <c r="B43" s="134"/>
      <c r="C43" s="133"/>
      <c r="D43" s="130">
        <f t="shared" si="8"/>
        <v>0</v>
      </c>
      <c r="E43" s="35"/>
      <c r="F43" s="35"/>
      <c r="G43" s="35"/>
      <c r="H43" s="35"/>
      <c r="I43" s="35"/>
      <c r="J43" s="135"/>
      <c r="K43" s="130">
        <f t="shared" si="9"/>
        <v>0</v>
      </c>
      <c r="L43" s="35"/>
      <c r="M43" s="35"/>
      <c r="N43" s="35"/>
      <c r="O43" s="35"/>
      <c r="P43" s="35"/>
      <c r="Q43" s="135"/>
      <c r="R43" s="138">
        <f t="shared" si="10"/>
        <v>0</v>
      </c>
      <c r="S43" s="139">
        <f t="shared" si="11"/>
        <v>0</v>
      </c>
      <c r="T43" s="139">
        <f t="shared" si="12"/>
        <v>0</v>
      </c>
      <c r="U43" s="139">
        <f t="shared" si="13"/>
        <v>0</v>
      </c>
      <c r="V43" s="139">
        <f t="shared" si="14"/>
        <v>0</v>
      </c>
      <c r="W43" s="139">
        <f t="shared" si="15"/>
        <v>0</v>
      </c>
      <c r="X43" s="140">
        <f t="shared" si="16"/>
        <v>0</v>
      </c>
      <c r="Y43" s="138">
        <f t="shared" si="17"/>
        <v>0</v>
      </c>
      <c r="Z43" s="139">
        <f t="shared" si="18"/>
        <v>0</v>
      </c>
      <c r="AA43" s="139">
        <f t="shared" si="19"/>
        <v>0</v>
      </c>
      <c r="AB43" s="139">
        <f t="shared" si="20"/>
        <v>0</v>
      </c>
      <c r="AC43" s="139">
        <f t="shared" si="21"/>
        <v>0</v>
      </c>
      <c r="AD43" s="139">
        <f t="shared" si="22"/>
        <v>0</v>
      </c>
      <c r="AE43" s="140">
        <f t="shared" si="23"/>
        <v>0</v>
      </c>
      <c r="AF43" s="138">
        <f t="shared" si="24"/>
        <v>0</v>
      </c>
      <c r="AG43" s="35"/>
      <c r="AH43" s="35"/>
      <c r="AI43" s="35"/>
      <c r="AJ43" s="35"/>
      <c r="AK43" s="35"/>
      <c r="AL43" s="35"/>
      <c r="AM43" s="139">
        <f t="shared" si="25"/>
        <v>0</v>
      </c>
      <c r="AN43" s="35"/>
      <c r="AO43" s="35"/>
      <c r="AP43" s="35"/>
      <c r="AQ43" s="35"/>
      <c r="AR43" s="35"/>
      <c r="AS43" s="135"/>
      <c r="AT43" s="141">
        <f t="shared" si="26"/>
        <v>0</v>
      </c>
      <c r="AU43" s="35"/>
      <c r="AV43" s="35"/>
      <c r="AW43" s="35"/>
      <c r="AX43" s="35"/>
      <c r="AY43" s="35"/>
      <c r="AZ43" s="135"/>
      <c r="BA43" s="141">
        <f t="shared" si="27"/>
        <v>0</v>
      </c>
      <c r="BB43" s="139">
        <f t="shared" si="28"/>
        <v>0</v>
      </c>
      <c r="BC43" s="139">
        <f t="shared" si="29"/>
        <v>0</v>
      </c>
      <c r="BD43" s="139">
        <f t="shared" si="30"/>
        <v>0</v>
      </c>
      <c r="BE43" s="139">
        <f t="shared" si="31"/>
        <v>0</v>
      </c>
      <c r="BF43" s="139">
        <f t="shared" si="32"/>
        <v>0</v>
      </c>
      <c r="BG43" s="140">
        <f t="shared" si="33"/>
        <v>0</v>
      </c>
    </row>
    <row r="44" spans="1:59" x14ac:dyDescent="0.2">
      <c r="A44" s="133"/>
      <c r="B44" s="134"/>
      <c r="C44" s="133"/>
      <c r="D44" s="130">
        <f t="shared" si="8"/>
        <v>0</v>
      </c>
      <c r="E44" s="35"/>
      <c r="F44" s="35"/>
      <c r="G44" s="35"/>
      <c r="H44" s="35"/>
      <c r="I44" s="35"/>
      <c r="J44" s="135"/>
      <c r="K44" s="130">
        <f t="shared" si="9"/>
        <v>0</v>
      </c>
      <c r="L44" s="35"/>
      <c r="M44" s="35"/>
      <c r="N44" s="35"/>
      <c r="O44" s="35"/>
      <c r="P44" s="35"/>
      <c r="Q44" s="135"/>
      <c r="R44" s="138">
        <f t="shared" si="10"/>
        <v>0</v>
      </c>
      <c r="S44" s="139">
        <f t="shared" si="11"/>
        <v>0</v>
      </c>
      <c r="T44" s="139">
        <f t="shared" si="12"/>
        <v>0</v>
      </c>
      <c r="U44" s="139">
        <f t="shared" si="13"/>
        <v>0</v>
      </c>
      <c r="V44" s="139">
        <f t="shared" si="14"/>
        <v>0</v>
      </c>
      <c r="W44" s="139">
        <f t="shared" si="15"/>
        <v>0</v>
      </c>
      <c r="X44" s="140">
        <f t="shared" si="16"/>
        <v>0</v>
      </c>
      <c r="Y44" s="138">
        <f t="shared" si="17"/>
        <v>0</v>
      </c>
      <c r="Z44" s="139">
        <f t="shared" si="18"/>
        <v>0</v>
      </c>
      <c r="AA44" s="139">
        <f t="shared" si="19"/>
        <v>0</v>
      </c>
      <c r="AB44" s="139">
        <f t="shared" si="20"/>
        <v>0</v>
      </c>
      <c r="AC44" s="139">
        <f t="shared" si="21"/>
        <v>0</v>
      </c>
      <c r="AD44" s="139">
        <f t="shared" si="22"/>
        <v>0</v>
      </c>
      <c r="AE44" s="140">
        <f t="shared" si="23"/>
        <v>0</v>
      </c>
      <c r="AF44" s="138">
        <f t="shared" si="24"/>
        <v>0</v>
      </c>
      <c r="AG44" s="35"/>
      <c r="AH44" s="35"/>
      <c r="AI44" s="35"/>
      <c r="AJ44" s="35"/>
      <c r="AK44" s="35"/>
      <c r="AL44" s="35"/>
      <c r="AM44" s="139">
        <f t="shared" si="25"/>
        <v>0</v>
      </c>
      <c r="AN44" s="35"/>
      <c r="AO44" s="35"/>
      <c r="AP44" s="35"/>
      <c r="AQ44" s="35"/>
      <c r="AR44" s="35"/>
      <c r="AS44" s="135"/>
      <c r="AT44" s="141">
        <f t="shared" si="26"/>
        <v>0</v>
      </c>
      <c r="AU44" s="35"/>
      <c r="AV44" s="35"/>
      <c r="AW44" s="35"/>
      <c r="AX44" s="35"/>
      <c r="AY44" s="35"/>
      <c r="AZ44" s="135"/>
      <c r="BA44" s="141">
        <f t="shared" si="27"/>
        <v>0</v>
      </c>
      <c r="BB44" s="139">
        <f t="shared" si="28"/>
        <v>0</v>
      </c>
      <c r="BC44" s="139">
        <f t="shared" si="29"/>
        <v>0</v>
      </c>
      <c r="BD44" s="139">
        <f t="shared" si="30"/>
        <v>0</v>
      </c>
      <c r="BE44" s="139">
        <f t="shared" si="31"/>
        <v>0</v>
      </c>
      <c r="BF44" s="139">
        <f t="shared" si="32"/>
        <v>0</v>
      </c>
      <c r="BG44" s="140">
        <f t="shared" si="33"/>
        <v>0</v>
      </c>
    </row>
    <row r="45" spans="1:59" x14ac:dyDescent="0.2">
      <c r="A45" s="133"/>
      <c r="B45" s="134"/>
      <c r="C45" s="133"/>
      <c r="D45" s="130">
        <f t="shared" si="8"/>
        <v>0</v>
      </c>
      <c r="E45" s="35"/>
      <c r="F45" s="35"/>
      <c r="G45" s="35"/>
      <c r="H45" s="35"/>
      <c r="I45" s="35"/>
      <c r="J45" s="135"/>
      <c r="K45" s="130">
        <f t="shared" si="9"/>
        <v>0</v>
      </c>
      <c r="L45" s="35"/>
      <c r="M45" s="35"/>
      <c r="N45" s="35"/>
      <c r="O45" s="35"/>
      <c r="P45" s="35"/>
      <c r="Q45" s="135"/>
      <c r="R45" s="138">
        <f t="shared" si="10"/>
        <v>0</v>
      </c>
      <c r="S45" s="139">
        <f t="shared" si="11"/>
        <v>0</v>
      </c>
      <c r="T45" s="139">
        <f t="shared" si="12"/>
        <v>0</v>
      </c>
      <c r="U45" s="139">
        <f t="shared" si="13"/>
        <v>0</v>
      </c>
      <c r="V45" s="139">
        <f t="shared" si="14"/>
        <v>0</v>
      </c>
      <c r="W45" s="139">
        <f t="shared" si="15"/>
        <v>0</v>
      </c>
      <c r="X45" s="140">
        <f t="shared" si="16"/>
        <v>0</v>
      </c>
      <c r="Y45" s="138">
        <f t="shared" si="17"/>
        <v>0</v>
      </c>
      <c r="Z45" s="139">
        <f t="shared" si="18"/>
        <v>0</v>
      </c>
      <c r="AA45" s="139">
        <f t="shared" si="19"/>
        <v>0</v>
      </c>
      <c r="AB45" s="139">
        <f t="shared" si="20"/>
        <v>0</v>
      </c>
      <c r="AC45" s="139">
        <f t="shared" si="21"/>
        <v>0</v>
      </c>
      <c r="AD45" s="139">
        <f t="shared" si="22"/>
        <v>0</v>
      </c>
      <c r="AE45" s="140">
        <f t="shared" si="23"/>
        <v>0</v>
      </c>
      <c r="AF45" s="138">
        <f t="shared" si="24"/>
        <v>0</v>
      </c>
      <c r="AG45" s="35"/>
      <c r="AH45" s="35"/>
      <c r="AI45" s="35"/>
      <c r="AJ45" s="35"/>
      <c r="AK45" s="35"/>
      <c r="AL45" s="35"/>
      <c r="AM45" s="139">
        <f t="shared" si="25"/>
        <v>0</v>
      </c>
      <c r="AN45" s="35"/>
      <c r="AO45" s="35"/>
      <c r="AP45" s="35"/>
      <c r="AQ45" s="35"/>
      <c r="AR45" s="35"/>
      <c r="AS45" s="135"/>
      <c r="AT45" s="141">
        <f t="shared" si="26"/>
        <v>0</v>
      </c>
      <c r="AU45" s="35"/>
      <c r="AV45" s="35"/>
      <c r="AW45" s="35"/>
      <c r="AX45" s="35"/>
      <c r="AY45" s="35"/>
      <c r="AZ45" s="135"/>
      <c r="BA45" s="141">
        <f t="shared" si="27"/>
        <v>0</v>
      </c>
      <c r="BB45" s="139">
        <f t="shared" si="28"/>
        <v>0</v>
      </c>
      <c r="BC45" s="139">
        <f t="shared" si="29"/>
        <v>0</v>
      </c>
      <c r="BD45" s="139">
        <f t="shared" si="30"/>
        <v>0</v>
      </c>
      <c r="BE45" s="139">
        <f t="shared" si="31"/>
        <v>0</v>
      </c>
      <c r="BF45" s="139">
        <f t="shared" si="32"/>
        <v>0</v>
      </c>
      <c r="BG45" s="140">
        <f t="shared" si="33"/>
        <v>0</v>
      </c>
    </row>
    <row r="46" spans="1:59" x14ac:dyDescent="0.2">
      <c r="A46" s="133"/>
      <c r="B46" s="134"/>
      <c r="C46" s="133"/>
      <c r="D46" s="130">
        <f t="shared" si="8"/>
        <v>0</v>
      </c>
      <c r="E46" s="35"/>
      <c r="F46" s="35"/>
      <c r="G46" s="35"/>
      <c r="H46" s="35"/>
      <c r="I46" s="35"/>
      <c r="J46" s="135"/>
      <c r="K46" s="130">
        <f t="shared" si="9"/>
        <v>0</v>
      </c>
      <c r="L46" s="35"/>
      <c r="M46" s="35"/>
      <c r="N46" s="35"/>
      <c r="O46" s="35"/>
      <c r="P46" s="35"/>
      <c r="Q46" s="135"/>
      <c r="R46" s="138">
        <f t="shared" si="10"/>
        <v>0</v>
      </c>
      <c r="S46" s="139">
        <f t="shared" si="11"/>
        <v>0</v>
      </c>
      <c r="T46" s="139">
        <f t="shared" si="12"/>
        <v>0</v>
      </c>
      <c r="U46" s="139">
        <f t="shared" si="13"/>
        <v>0</v>
      </c>
      <c r="V46" s="139">
        <f t="shared" si="14"/>
        <v>0</v>
      </c>
      <c r="W46" s="139">
        <f t="shared" si="15"/>
        <v>0</v>
      </c>
      <c r="X46" s="140">
        <f t="shared" si="16"/>
        <v>0</v>
      </c>
      <c r="Y46" s="138">
        <f t="shared" si="17"/>
        <v>0</v>
      </c>
      <c r="Z46" s="139">
        <f t="shared" si="18"/>
        <v>0</v>
      </c>
      <c r="AA46" s="139">
        <f t="shared" si="19"/>
        <v>0</v>
      </c>
      <c r="AB46" s="139">
        <f t="shared" si="20"/>
        <v>0</v>
      </c>
      <c r="AC46" s="139">
        <f t="shared" si="21"/>
        <v>0</v>
      </c>
      <c r="AD46" s="139">
        <f t="shared" si="22"/>
        <v>0</v>
      </c>
      <c r="AE46" s="140">
        <f t="shared" si="23"/>
        <v>0</v>
      </c>
      <c r="AF46" s="138">
        <f t="shared" si="24"/>
        <v>0</v>
      </c>
      <c r="AG46" s="35"/>
      <c r="AH46" s="35"/>
      <c r="AI46" s="35"/>
      <c r="AJ46" s="35"/>
      <c r="AK46" s="35"/>
      <c r="AL46" s="35"/>
      <c r="AM46" s="139">
        <f t="shared" si="25"/>
        <v>0</v>
      </c>
      <c r="AN46" s="35"/>
      <c r="AO46" s="35"/>
      <c r="AP46" s="35"/>
      <c r="AQ46" s="35"/>
      <c r="AR46" s="35"/>
      <c r="AS46" s="135"/>
      <c r="AT46" s="141">
        <f t="shared" si="26"/>
        <v>0</v>
      </c>
      <c r="AU46" s="35"/>
      <c r="AV46" s="35"/>
      <c r="AW46" s="35"/>
      <c r="AX46" s="35"/>
      <c r="AY46" s="35"/>
      <c r="AZ46" s="135"/>
      <c r="BA46" s="141">
        <f t="shared" si="27"/>
        <v>0</v>
      </c>
      <c r="BB46" s="139">
        <f t="shared" si="28"/>
        <v>0</v>
      </c>
      <c r="BC46" s="139">
        <f t="shared" si="29"/>
        <v>0</v>
      </c>
      <c r="BD46" s="139">
        <f t="shared" si="30"/>
        <v>0</v>
      </c>
      <c r="BE46" s="139">
        <f t="shared" si="31"/>
        <v>0</v>
      </c>
      <c r="BF46" s="139">
        <f t="shared" si="32"/>
        <v>0</v>
      </c>
      <c r="BG46" s="140">
        <f t="shared" si="33"/>
        <v>0</v>
      </c>
    </row>
    <row r="47" spans="1:59" ht="13.5" thickBot="1" x14ac:dyDescent="0.25">
      <c r="A47" s="142"/>
      <c r="B47" s="143"/>
      <c r="C47" s="142"/>
      <c r="D47" s="144">
        <f t="shared" si="8"/>
        <v>0</v>
      </c>
      <c r="E47" s="145"/>
      <c r="F47" s="145"/>
      <c r="G47" s="145"/>
      <c r="H47" s="145"/>
      <c r="I47" s="145"/>
      <c r="J47" s="146"/>
      <c r="K47" s="144">
        <f t="shared" si="9"/>
        <v>0</v>
      </c>
      <c r="L47" s="145"/>
      <c r="M47" s="145"/>
      <c r="N47" s="145"/>
      <c r="O47" s="145"/>
      <c r="P47" s="145"/>
      <c r="Q47" s="146"/>
      <c r="R47" s="150">
        <f t="shared" si="10"/>
        <v>0</v>
      </c>
      <c r="S47" s="151">
        <f t="shared" si="11"/>
        <v>0</v>
      </c>
      <c r="T47" s="151">
        <f t="shared" si="12"/>
        <v>0</v>
      </c>
      <c r="U47" s="151">
        <f t="shared" si="13"/>
        <v>0</v>
      </c>
      <c r="V47" s="151">
        <f t="shared" si="14"/>
        <v>0</v>
      </c>
      <c r="W47" s="151">
        <f t="shared" si="15"/>
        <v>0</v>
      </c>
      <c r="X47" s="152">
        <f t="shared" si="16"/>
        <v>0</v>
      </c>
      <c r="Y47" s="150">
        <f t="shared" si="17"/>
        <v>0</v>
      </c>
      <c r="Z47" s="151">
        <f t="shared" si="18"/>
        <v>0</v>
      </c>
      <c r="AA47" s="151">
        <f t="shared" si="19"/>
        <v>0</v>
      </c>
      <c r="AB47" s="151">
        <f t="shared" si="20"/>
        <v>0</v>
      </c>
      <c r="AC47" s="151">
        <f t="shared" si="21"/>
        <v>0</v>
      </c>
      <c r="AD47" s="151">
        <f t="shared" si="22"/>
        <v>0</v>
      </c>
      <c r="AE47" s="152">
        <f t="shared" si="23"/>
        <v>0</v>
      </c>
      <c r="AF47" s="150">
        <f t="shared" si="24"/>
        <v>0</v>
      </c>
      <c r="AG47" s="145"/>
      <c r="AH47" s="145"/>
      <c r="AI47" s="145"/>
      <c r="AJ47" s="145"/>
      <c r="AK47" s="145"/>
      <c r="AL47" s="145"/>
      <c r="AM47" s="151">
        <f t="shared" si="25"/>
        <v>0</v>
      </c>
      <c r="AN47" s="145"/>
      <c r="AO47" s="145"/>
      <c r="AP47" s="145"/>
      <c r="AQ47" s="145"/>
      <c r="AR47" s="145"/>
      <c r="AS47" s="146"/>
      <c r="AT47" s="153">
        <f t="shared" si="26"/>
        <v>0</v>
      </c>
      <c r="AU47" s="145"/>
      <c r="AV47" s="145"/>
      <c r="AW47" s="145"/>
      <c r="AX47" s="145"/>
      <c r="AY47" s="145"/>
      <c r="AZ47" s="146"/>
      <c r="BA47" s="153">
        <f t="shared" si="27"/>
        <v>0</v>
      </c>
      <c r="BB47" s="151">
        <f t="shared" si="28"/>
        <v>0</v>
      </c>
      <c r="BC47" s="151">
        <f t="shared" si="29"/>
        <v>0</v>
      </c>
      <c r="BD47" s="151">
        <f t="shared" si="30"/>
        <v>0</v>
      </c>
      <c r="BE47" s="151">
        <f t="shared" si="31"/>
        <v>0</v>
      </c>
      <c r="BF47" s="151">
        <f t="shared" si="32"/>
        <v>0</v>
      </c>
      <c r="BG47" s="152">
        <f t="shared" si="33"/>
        <v>0</v>
      </c>
    </row>
    <row r="48" spans="1:59" x14ac:dyDescent="0.2">
      <c r="A48" s="57"/>
      <c r="B48" s="57"/>
      <c r="C48" s="57"/>
      <c r="D48" s="162"/>
      <c r="E48" s="57"/>
      <c r="F48" s="57"/>
      <c r="G48" s="57"/>
      <c r="H48" s="57"/>
      <c r="I48" s="57"/>
      <c r="J48" s="57"/>
      <c r="K48" s="162"/>
      <c r="L48" s="57"/>
      <c r="M48" s="57"/>
      <c r="N48" s="57"/>
      <c r="O48" s="57"/>
      <c r="P48" s="57"/>
      <c r="Q48" s="57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57"/>
      <c r="AH48" s="57"/>
      <c r="AI48" s="57"/>
      <c r="AJ48" s="57"/>
      <c r="AK48" s="57"/>
      <c r="AL48" s="57"/>
      <c r="AM48" s="163"/>
      <c r="AN48" s="57"/>
      <c r="AO48" s="57"/>
      <c r="AP48" s="57"/>
      <c r="AQ48" s="57"/>
      <c r="AR48" s="57"/>
      <c r="AS48" s="57"/>
      <c r="AT48" s="163"/>
      <c r="AU48" s="57"/>
      <c r="AV48" s="57"/>
      <c r="AW48" s="57"/>
      <c r="AX48" s="57"/>
      <c r="AY48" s="57"/>
      <c r="AZ48" s="57"/>
      <c r="BA48" s="163"/>
      <c r="BB48" s="163"/>
      <c r="BC48" s="163"/>
      <c r="BD48" s="163"/>
      <c r="BE48" s="163"/>
      <c r="BF48" s="163"/>
      <c r="BG48" s="163"/>
    </row>
    <row r="49" spans="32:55" x14ac:dyDescent="0.2">
      <c r="AV49" s="960" t="s">
        <v>52</v>
      </c>
      <c r="AW49" s="960"/>
      <c r="AX49" s="960"/>
      <c r="AY49" s="960"/>
      <c r="AZ49" s="960"/>
      <c r="BA49" s="960"/>
      <c r="BB49" s="960"/>
      <c r="BC49" s="960"/>
    </row>
    <row r="50" spans="32:55" x14ac:dyDescent="0.2">
      <c r="AU50" t="s">
        <v>672</v>
      </c>
      <c r="AV50" s="615"/>
      <c r="AW50" s="615"/>
      <c r="AX50" s="615"/>
      <c r="AY50" s="615"/>
      <c r="AZ50" s="615"/>
      <c r="BA50" s="615"/>
      <c r="BB50" s="615"/>
      <c r="BC50" s="615"/>
    </row>
    <row r="51" spans="32:55" x14ac:dyDescent="0.2">
      <c r="AU51" s="33" t="s">
        <v>680</v>
      </c>
      <c r="AV51" s="615"/>
      <c r="AW51" s="615"/>
      <c r="AX51" s="615"/>
      <c r="AY51" s="615"/>
      <c r="AZ51" s="615"/>
      <c r="BA51" s="615"/>
      <c r="BB51" s="615"/>
      <c r="BC51" s="615"/>
    </row>
    <row r="52" spans="32:55" x14ac:dyDescent="0.2">
      <c r="AV52" s="615"/>
      <c r="AW52" s="615"/>
      <c r="AX52" s="615"/>
      <c r="AY52" s="615"/>
      <c r="AZ52" s="615"/>
      <c r="BA52" s="615"/>
      <c r="BB52" s="615"/>
      <c r="BC52" s="615"/>
    </row>
    <row r="53" spans="32:55" ht="16.5" x14ac:dyDescent="0.25">
      <c r="AF53" s="155" t="s">
        <v>741</v>
      </c>
      <c r="AJ53" s="37" t="s">
        <v>742</v>
      </c>
      <c r="AK53" s="38"/>
      <c r="AL53" s="38"/>
      <c r="AM53" s="39"/>
      <c r="AN53" s="39"/>
      <c r="AO53" s="39"/>
      <c r="AP53" s="84" t="s">
        <v>744</v>
      </c>
      <c r="AQ53" s="82"/>
      <c r="AR53" s="82"/>
      <c r="AS53" s="82"/>
      <c r="AT53" s="13"/>
      <c r="AU53" s="13"/>
    </row>
    <row r="54" spans="32:55" ht="16.5" customHeight="1" x14ac:dyDescent="0.25">
      <c r="AF54" s="156"/>
      <c r="AJ54" s="37"/>
      <c r="AK54" s="38"/>
      <c r="AL54" s="38"/>
      <c r="AM54" s="39"/>
      <c r="AN54" s="39"/>
      <c r="AO54" s="39"/>
      <c r="AP54" s="97"/>
      <c r="AQ54" s="97"/>
      <c r="AR54" s="97"/>
      <c r="AS54" s="97"/>
      <c r="AT54" s="13"/>
      <c r="AU54" s="13"/>
    </row>
    <row r="55" spans="32:55" x14ac:dyDescent="0.2">
      <c r="AF55" s="5"/>
      <c r="AJ55" s="44" t="s">
        <v>743</v>
      </c>
      <c r="AK55" s="5"/>
      <c r="AL55" s="5"/>
      <c r="AM55" s="5"/>
      <c r="AN55" s="5"/>
      <c r="AO55" s="5"/>
      <c r="AP55" s="44" t="s">
        <v>745</v>
      </c>
      <c r="AQ55" s="5"/>
      <c r="AR55" s="5"/>
      <c r="AS55" s="5"/>
      <c r="AT55" s="5"/>
      <c r="AU55" s="5"/>
    </row>
  </sheetData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25" right="0.25" top="0.75" bottom="0.75" header="0.3" footer="0.3"/>
  <pageSetup paperSize="9" scale="45" orientation="landscape" verticalDpi="0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2_ГД-II'!Print_Area</vt:lpstr>
      <vt:lpstr>'4.Приложение 2_НД-I'!Print_Area</vt:lpstr>
      <vt:lpstr>'9.Приложение 3_ГДОбж'!Print_Area</vt:lpstr>
      <vt:lpstr>'2.Приложение 2_ГТД-I'!Print_Titles</vt:lpstr>
      <vt:lpstr>'4.Приложение 2_НД-I'!Print_Titles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MX</cp:lastModifiedBy>
  <cp:lastPrinted>2021-01-27T09:41:47Z</cp:lastPrinted>
  <dcterms:created xsi:type="dcterms:W3CDTF">2008-03-17T08:47:48Z</dcterms:created>
  <dcterms:modified xsi:type="dcterms:W3CDTF">2021-02-18T09:52:30Z</dcterms:modified>
</cp:coreProperties>
</file>